
<file path=[Content_Types].xml><?xml version="1.0" encoding="utf-8"?>
<Types xmlns="http://schemas.openxmlformats.org/package/2006/content-types">
  <Override PartName="/xl/worksheets/sheet15.xml" ContentType="application/vnd.openxmlformats-officedocument.spreadsheetml.worksheet+xml"/>
  <Override PartName="/xl/worksheets/sheet9.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2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charts/chart4.xml" ContentType="application/vnd.openxmlformats-officedocument.drawingml.chart+xml"/>
  <Override PartName="/xl/charts/chart5.xml" ContentType="application/vnd.openxmlformats-officedocument.drawingml.chart+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Default Extension="jpeg" ContentType="image/jpeg"/>
  <Override PartName="/xl/charts/chart2.xml" ContentType="application/vnd.openxmlformats-officedocument.drawingml.chart+xml"/>
  <Override PartName="/xl/charts/chart3.xml" ContentType="application/vnd.openxmlformats-officedocument.drawingml.chart+xml"/>
  <Override PartName="/xl/drawings/drawing4.xml" ContentType="application/vnd.openxmlformats-officedocument.drawing+xml"/>
  <Default Extension="emf" ContentType="image/x-emf"/>
  <Override PartName="/xl/drawings/drawing5.xml" ContentType="application/vnd.openxmlformats-officedocument.drawing+xml"/>
  <Default Extension="rels" ContentType="application/vnd.openxmlformats-package.relationships+xml"/>
  <Default Extension="wmf" ContentType="image/x-wmf"/>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xl/drawings/drawing2.xml" ContentType="application/vnd.openxmlformats-officedocument.drawing+xml"/>
  <Override PartName="/xl/drawings/drawing3.xml" ContentType="application/vnd.openxmlformats-officedocument.drawing+xml"/>
  <Override PartName="/xl/charts/chart1.xml" ContentType="application/vnd.openxmlformats-officedocument.drawingml.char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drawings/drawing1.xml" ContentType="application/vnd.openxmlformats-officedocument.drawing+xml"/>
  <Override PartName="/xl/worksheets/sheet1.xml" ContentType="application/vnd.openxmlformats-officedocument.spreadsheetml.worksheet+xml"/>
  <Override PartName="/xl/calcChain.xml" ContentType="application/vnd.openxmlformats-officedocument.spreadsheetml.calcChain+xml"/>
  <Override PartName="/xl/worksheets/sheet19.xml" ContentType="application/vnd.openxmlformats-officedocument.spreadsheetml.worksheet+xml"/>
  <Override PartName="/xl/sharedStrings.xml" ContentType="application/vnd.openxmlformats-officedocument.spreadsheetml.sharedStrings+xml"/>
  <Override PartName="/xl/worksheets/sheet17.xml" ContentType="application/vnd.openxmlformats-officedocument.spreadsheetml.worksheet+xml"/>
  <Override PartName="/xl/worksheets/sheet18.xml" ContentType="application/vnd.openxmlformats-officedocument.spreadsheetml.worksheet+xml"/>
  <Override PartName="/docProps/core.xml" ContentType="application/vnd.openxmlformats-package.core-properties+xml"/>
  <Override PartName="/xl/worksheets/sheet16.xml" ContentType="application/vnd.openxmlformats-officedocument.spreadsheetml.worksheet+xml"/>
  <Default Extension="bin" ContentType="application/vnd.openxmlformats-officedocument.spreadsheetml.printerSettings"/>
  <Override PartName="/xl/drawings/drawing9.xml" ContentType="application/vnd.openxmlformats-officedocument.drawing+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fileVersion appName="xl" lastEdited="4" lowestEdited="4" rupBuild="4506"/>
  <workbookPr codeName="EsteLivro"/>
  <bookViews>
    <workbookView xWindow="-15" yWindow="6690" windowWidth="19440" windowHeight="2310"/>
  </bookViews>
  <sheets>
    <sheet name="capa" sheetId="5" r:id="rId1"/>
    <sheet name="introducao" sheetId="6" r:id="rId2"/>
    <sheet name="fontes" sheetId="7" r:id="rId3"/>
    <sheet name="6populacao" sheetId="296" r:id="rId4"/>
    <sheet name="7empregoINE" sheetId="297" r:id="rId5"/>
    <sheet name="8desemprego_INE" sheetId="298" r:id="rId6"/>
    <sheet name="9dgert" sheetId="308" r:id="rId7"/>
    <sheet name="10desemprego_IEFP" sheetId="314" r:id="rId8"/>
    <sheet name="11desemprego_IEFP" sheetId="315" r:id="rId9"/>
    <sheet name="12fp_ine_trim" sheetId="303" r:id="rId10"/>
    <sheet name="13empresarial" sheetId="300" r:id="rId11"/>
    <sheet name="14ganhos" sheetId="277" r:id="rId12"/>
    <sheet name="15salários" sheetId="305" r:id="rId13"/>
    <sheet name="16irct" sheetId="307" r:id="rId14"/>
    <sheet name="17acidentes" sheetId="301" r:id="rId15"/>
    <sheet name="18ssocial" sheetId="311" r:id="rId16"/>
    <sheet name="19ssocial" sheetId="313" r:id="rId17"/>
    <sheet name="20destaque" sheetId="309" r:id="rId18"/>
    <sheet name="21destaque" sheetId="290" r:id="rId19"/>
    <sheet name="22conceito" sheetId="26" r:id="rId20"/>
    <sheet name="23conceito" sheetId="27" r:id="rId21"/>
    <sheet name="contracapa" sheetId="28" r:id="rId22"/>
  </sheets>
  <definedNames>
    <definedName name="_xlnm.Print_Area" localSheetId="7">'10desemprego_IEFP'!$A$1:$AF$92</definedName>
    <definedName name="_xlnm.Print_Area" localSheetId="8">'11desemprego_IEFP'!$A$1:$AF$65</definedName>
    <definedName name="_xlnm.Print_Area" localSheetId="9">'12fp_ine_trim'!$A$1:$AB$87</definedName>
    <definedName name="_xlnm.Print_Area" localSheetId="10">'13empresarial'!$A$1:$AD$76</definedName>
    <definedName name="_xlnm.Print_Area" localSheetId="11">'14ganhos'!$A$1:$V$63</definedName>
    <definedName name="_xlnm.Print_Area" localSheetId="12">'15salários'!$A$1:$R$51</definedName>
    <definedName name="_xlnm.Print_Area" localSheetId="13">'16irct'!$A$1:$AF$77</definedName>
    <definedName name="_xlnm.Print_Area" localSheetId="14">'17acidentes'!$A$1:$Q$50</definedName>
    <definedName name="_xlnm.Print_Area" localSheetId="15">'18ssocial'!$A$1:$AG$71</definedName>
    <definedName name="_xlnm.Print_Area" localSheetId="16">'19ssocial'!$A$1:$X$63</definedName>
    <definedName name="_xlnm.Print_Area" localSheetId="17">'20destaque'!$A$1:$AF$76</definedName>
    <definedName name="_xlnm.Print_Area" localSheetId="18">'21destaque'!$A$1:$O$60</definedName>
    <definedName name="_xlnm.Print_Area" localSheetId="19">'22conceito'!$A$1:$AG$71</definedName>
    <definedName name="_xlnm.Print_Area" localSheetId="20">'23conceito'!$A$1:$AG$73</definedName>
    <definedName name="_xlnm.Print_Area" localSheetId="3">'6populacao'!$A$1:$Z$59</definedName>
    <definedName name="_xlnm.Print_Area" localSheetId="4">'7empregoINE'!$A$1:$AA$73</definedName>
    <definedName name="_xlnm.Print_Area" localSheetId="5">'8desemprego_INE'!$A$1:$AA$71</definedName>
    <definedName name="_xlnm.Print_Area" localSheetId="6">'9dgert'!$A$1:$P$82</definedName>
    <definedName name="_xlnm.Print_Area" localSheetId="0">capa!$A$1:$K$58</definedName>
    <definedName name="_xlnm.Print_Area" localSheetId="21">contracapa!$A$1:$N$56</definedName>
    <definedName name="_xlnm.Print_Area" localSheetId="2">fontes!$A$1:$O$42</definedName>
    <definedName name="_xlnm.Print_Area" localSheetId="1">introducao!$A$1:$O$54</definedName>
    <definedName name="topo" localSheetId="0">capa!$N$6</definedName>
    <definedName name="Z_5859C3A0_D6FB_40D9_B6C2_346CB5A63A0A_.wvu.Cols" localSheetId="7" hidden="1">'10desemprego_IEFP'!$E:$E</definedName>
    <definedName name="Z_5859C3A0_D6FB_40D9_B6C2_346CB5A63A0A_.wvu.Cols" localSheetId="13" hidden="1">'16irct'!$G:$G</definedName>
    <definedName name="Z_5859C3A0_D6FB_40D9_B6C2_346CB5A63A0A_.wvu.Cols" localSheetId="15" hidden="1">'18ssocial'!$E:$E</definedName>
    <definedName name="Z_5859C3A0_D6FB_40D9_B6C2_346CB5A63A0A_.wvu.PrintArea" localSheetId="7" hidden="1">'10desemprego_IEFP'!$A$1:$AF$92</definedName>
    <definedName name="Z_5859C3A0_D6FB_40D9_B6C2_346CB5A63A0A_.wvu.PrintArea" localSheetId="8" hidden="1">'11desemprego_IEFP'!$A$1:$AF$65</definedName>
    <definedName name="Z_5859C3A0_D6FB_40D9_B6C2_346CB5A63A0A_.wvu.PrintArea" localSheetId="9" hidden="1">'12fp_ine_trim'!$A$1:$AB$87</definedName>
    <definedName name="Z_5859C3A0_D6FB_40D9_B6C2_346CB5A63A0A_.wvu.PrintArea" localSheetId="11" hidden="1">'14ganhos'!$A$1:$V$63</definedName>
    <definedName name="Z_5859C3A0_D6FB_40D9_B6C2_346CB5A63A0A_.wvu.PrintArea" localSheetId="12" hidden="1">'15salários'!$A$1:$R$51</definedName>
    <definedName name="Z_5859C3A0_D6FB_40D9_B6C2_346CB5A63A0A_.wvu.PrintArea" localSheetId="13" hidden="1">'16irct'!$A$1:$AF$77</definedName>
    <definedName name="Z_5859C3A0_D6FB_40D9_B6C2_346CB5A63A0A_.wvu.PrintArea" localSheetId="15" hidden="1">'18ssocial'!$A$1:$AG$71</definedName>
    <definedName name="Z_5859C3A0_D6FB_40D9_B6C2_346CB5A63A0A_.wvu.PrintArea" localSheetId="16" hidden="1">'19ssocial'!$A$1:$X$63</definedName>
    <definedName name="Z_5859C3A0_D6FB_40D9_B6C2_346CB5A63A0A_.wvu.PrintArea" localSheetId="17" hidden="1">'20destaque'!$A$1:$AF$76</definedName>
    <definedName name="Z_5859C3A0_D6FB_40D9_B6C2_346CB5A63A0A_.wvu.PrintArea" localSheetId="19" hidden="1">'22conceito'!$A$1:$AG$71</definedName>
    <definedName name="Z_5859C3A0_D6FB_40D9_B6C2_346CB5A63A0A_.wvu.PrintArea" localSheetId="20" hidden="1">'23conceito'!$A$1:$AG$73</definedName>
    <definedName name="Z_5859C3A0_D6FB_40D9_B6C2_346CB5A63A0A_.wvu.PrintArea" localSheetId="3" hidden="1">'6populacao'!$A$1:$Z$59</definedName>
    <definedName name="Z_5859C3A0_D6FB_40D9_B6C2_346CB5A63A0A_.wvu.PrintArea" localSheetId="4" hidden="1">'7empregoINE'!$A$1:$AA$73</definedName>
    <definedName name="Z_5859C3A0_D6FB_40D9_B6C2_346CB5A63A0A_.wvu.PrintArea" localSheetId="5" hidden="1">'8desemprego_INE'!$A$1:$AA$71</definedName>
    <definedName name="Z_5859C3A0_D6FB_40D9_B6C2_346CB5A63A0A_.wvu.PrintArea" localSheetId="6" hidden="1">'9dgert'!$A$1:$P$82</definedName>
    <definedName name="Z_5859C3A0_D6FB_40D9_B6C2_346CB5A63A0A_.wvu.PrintArea" localSheetId="0" hidden="1">capa!$A$1:$K$58</definedName>
    <definedName name="Z_5859C3A0_D6FB_40D9_B6C2_346CB5A63A0A_.wvu.PrintArea" localSheetId="21" hidden="1">contracapa!$A$1:$N$56</definedName>
    <definedName name="Z_5859C3A0_D6FB_40D9_B6C2_346CB5A63A0A_.wvu.PrintArea" localSheetId="2" hidden="1">fontes!$A$1:$O$42</definedName>
    <definedName name="Z_5859C3A0_D6FB_40D9_B6C2_346CB5A63A0A_.wvu.PrintArea" localSheetId="1" hidden="1">introducao!$A$1:$O$54</definedName>
    <definedName name="Z_5859C3A0_D6FB_40D9_B6C2_346CB5A63A0A_.wvu.Rows" localSheetId="7" hidden="1">'10desemprego_IEFP'!$23:$27,'10desemprego_IEFP'!$57:$57,'10desemprego_IEFP'!$72:$79</definedName>
    <definedName name="Z_5859C3A0_D6FB_40D9_B6C2_346CB5A63A0A_.wvu.Rows" localSheetId="8" hidden="1">'11desemprego_IEFP'!$51:$51,'11desemprego_IEFP'!$58:$60</definedName>
    <definedName name="Z_5859C3A0_D6FB_40D9_B6C2_346CB5A63A0A_.wvu.Rows" localSheetId="9" hidden="1">'12fp_ine_trim'!#REF!,'12fp_ine_trim'!#REF!</definedName>
    <definedName name="Z_5859C3A0_D6FB_40D9_B6C2_346CB5A63A0A_.wvu.Rows" localSheetId="11" hidden="1">'14ganhos'!#REF!</definedName>
    <definedName name="Z_5859C3A0_D6FB_40D9_B6C2_346CB5A63A0A_.wvu.Rows" localSheetId="12" hidden="1">'15salários'!$29:$30,'15salários'!#REF!</definedName>
    <definedName name="Z_5859C3A0_D6FB_40D9_B6C2_346CB5A63A0A_.wvu.Rows" localSheetId="13" hidden="1">'16irct'!$54:$54</definedName>
    <definedName name="Z_5859C3A0_D6FB_40D9_B6C2_346CB5A63A0A_.wvu.Rows" localSheetId="15" hidden="1">'18ssocial'!$30:$30</definedName>
    <definedName name="Z_5859C3A0_D6FB_40D9_B6C2_346CB5A63A0A_.wvu.Rows" localSheetId="16" hidden="1">'19ssocial'!#REF!</definedName>
    <definedName name="Z_5859C3A0_D6FB_40D9_B6C2_346CB5A63A0A_.wvu.Rows" localSheetId="17" hidden="1">'20destaque'!#REF!,'20destaque'!#REF!</definedName>
    <definedName name="Z_5859C3A0_D6FB_40D9_B6C2_346CB5A63A0A_.wvu.Rows" localSheetId="19" hidden="1">'22conceito'!#REF!</definedName>
    <definedName name="Z_5859C3A0_D6FB_40D9_B6C2_346CB5A63A0A_.wvu.Rows" localSheetId="20" hidden="1">'23conceito'!$8:$9</definedName>
    <definedName name="Z_5859C3A0_D6FB_40D9_B6C2_346CB5A63A0A_.wvu.Rows" localSheetId="3" hidden="1">'6populacao'!$8:$8,'6populacao'!$31:$56,'6populacao'!#REF!</definedName>
    <definedName name="Z_5859C3A0_D6FB_40D9_B6C2_346CB5A63A0A_.wvu.Rows" localSheetId="4" hidden="1">'7empregoINE'!$44:$70,'7empregoINE'!#REF!</definedName>
    <definedName name="Z_5859C3A0_D6FB_40D9_B6C2_346CB5A63A0A_.wvu.Rows" localSheetId="5" hidden="1">'8desemprego_INE'!$42:$68,'8desemprego_INE'!#REF!,'8desemprego_INE'!#REF!,'8desemprego_INE'!$70:$70</definedName>
    <definedName name="Z_5859C3A0_D6FB_40D9_B6C2_346CB5A63A0A_.wvu.Rows" localSheetId="6" hidden="1">'9dgert'!#REF!,'9dgert'!#REF!,'9dgert'!#REF!</definedName>
    <definedName name="Z_87E9DA1B_1CEB_458D_87A5_C4E38BAE485A_.wvu.Cols" localSheetId="7" hidden="1">'10desemprego_IEFP'!$E:$E</definedName>
    <definedName name="Z_87E9DA1B_1CEB_458D_87A5_C4E38BAE485A_.wvu.Cols" localSheetId="13" hidden="1">'16irct'!$G:$G</definedName>
    <definedName name="Z_87E9DA1B_1CEB_458D_87A5_C4E38BAE485A_.wvu.Cols" localSheetId="15" hidden="1">'18ssocial'!$E:$E</definedName>
    <definedName name="Z_87E9DA1B_1CEB_458D_87A5_C4E38BAE485A_.wvu.PrintArea" localSheetId="7" hidden="1">'10desemprego_IEFP'!$A$1:$AF$92</definedName>
    <definedName name="Z_87E9DA1B_1CEB_458D_87A5_C4E38BAE485A_.wvu.PrintArea" localSheetId="8" hidden="1">'11desemprego_IEFP'!$A$1:$AF$65</definedName>
    <definedName name="Z_87E9DA1B_1CEB_458D_87A5_C4E38BAE485A_.wvu.PrintArea" localSheetId="9" hidden="1">'12fp_ine_trim'!$A$1:$AB$87</definedName>
    <definedName name="Z_87E9DA1B_1CEB_458D_87A5_C4E38BAE485A_.wvu.PrintArea" localSheetId="11" hidden="1">'14ganhos'!$A$1:$V$63</definedName>
    <definedName name="Z_87E9DA1B_1CEB_458D_87A5_C4E38BAE485A_.wvu.PrintArea" localSheetId="12" hidden="1">'15salários'!$A$1:$R$51</definedName>
    <definedName name="Z_87E9DA1B_1CEB_458D_87A5_C4E38BAE485A_.wvu.PrintArea" localSheetId="13" hidden="1">'16irct'!$A$1:$AF$77</definedName>
    <definedName name="Z_87E9DA1B_1CEB_458D_87A5_C4E38BAE485A_.wvu.PrintArea" localSheetId="15" hidden="1">'18ssocial'!$A$1:$AG$71</definedName>
    <definedName name="Z_87E9DA1B_1CEB_458D_87A5_C4E38BAE485A_.wvu.PrintArea" localSheetId="16" hidden="1">'19ssocial'!$A$1:$X$63</definedName>
    <definedName name="Z_87E9DA1B_1CEB_458D_87A5_C4E38BAE485A_.wvu.PrintArea" localSheetId="17" hidden="1">'20destaque'!$A$1:$AF$76</definedName>
    <definedName name="Z_87E9DA1B_1CEB_458D_87A5_C4E38BAE485A_.wvu.PrintArea" localSheetId="19" hidden="1">'22conceito'!$A$1:$AG$71</definedName>
    <definedName name="Z_87E9DA1B_1CEB_458D_87A5_C4E38BAE485A_.wvu.PrintArea" localSheetId="20" hidden="1">'23conceito'!$A$1:$AG$73</definedName>
    <definedName name="Z_87E9DA1B_1CEB_458D_87A5_C4E38BAE485A_.wvu.PrintArea" localSheetId="3" hidden="1">'6populacao'!$A$1:$Z$59</definedName>
    <definedName name="Z_87E9DA1B_1CEB_458D_87A5_C4E38BAE485A_.wvu.PrintArea" localSheetId="4" hidden="1">'7empregoINE'!$A$1:$AA$73</definedName>
    <definedName name="Z_87E9DA1B_1CEB_458D_87A5_C4E38BAE485A_.wvu.PrintArea" localSheetId="5" hidden="1">'8desemprego_INE'!$A$1:$AA$71</definedName>
    <definedName name="Z_87E9DA1B_1CEB_458D_87A5_C4E38BAE485A_.wvu.PrintArea" localSheetId="6" hidden="1">'9dgert'!$A$1:$P$82</definedName>
    <definedName name="Z_87E9DA1B_1CEB_458D_87A5_C4E38BAE485A_.wvu.PrintArea" localSheetId="0" hidden="1">capa!$A$1:$K$58</definedName>
    <definedName name="Z_87E9DA1B_1CEB_458D_87A5_C4E38BAE485A_.wvu.PrintArea" localSheetId="21" hidden="1">contracapa!$A$1:$N$56</definedName>
    <definedName name="Z_87E9DA1B_1CEB_458D_87A5_C4E38BAE485A_.wvu.PrintArea" localSheetId="2" hidden="1">fontes!$A$1:$O$42</definedName>
    <definedName name="Z_87E9DA1B_1CEB_458D_87A5_C4E38BAE485A_.wvu.PrintArea" localSheetId="1" hidden="1">introducao!$A$1:$O$54</definedName>
    <definedName name="Z_87E9DA1B_1CEB_458D_87A5_C4E38BAE485A_.wvu.Rows" localSheetId="7" hidden="1">'10desemprego_IEFP'!$23:$27,'10desemprego_IEFP'!$57:$57,'10desemprego_IEFP'!$72:$79</definedName>
    <definedName name="Z_87E9DA1B_1CEB_458D_87A5_C4E38BAE485A_.wvu.Rows" localSheetId="8" hidden="1">'11desemprego_IEFP'!$51:$51,'11desemprego_IEFP'!$58:$60</definedName>
    <definedName name="Z_87E9DA1B_1CEB_458D_87A5_C4E38BAE485A_.wvu.Rows" localSheetId="9" hidden="1">'12fp_ine_trim'!#REF!,'12fp_ine_trim'!#REF!</definedName>
    <definedName name="Z_87E9DA1B_1CEB_458D_87A5_C4E38BAE485A_.wvu.Rows" localSheetId="11" hidden="1">'14ganhos'!#REF!</definedName>
    <definedName name="Z_87E9DA1B_1CEB_458D_87A5_C4E38BAE485A_.wvu.Rows" localSheetId="12" hidden="1">'15salários'!$29:$30,'15salários'!#REF!</definedName>
    <definedName name="Z_87E9DA1B_1CEB_458D_87A5_C4E38BAE485A_.wvu.Rows" localSheetId="13" hidden="1">'16irct'!$54:$54</definedName>
    <definedName name="Z_87E9DA1B_1CEB_458D_87A5_C4E38BAE485A_.wvu.Rows" localSheetId="15" hidden="1">'18ssocial'!$30:$30</definedName>
    <definedName name="Z_87E9DA1B_1CEB_458D_87A5_C4E38BAE485A_.wvu.Rows" localSheetId="16" hidden="1">'19ssocial'!#REF!</definedName>
    <definedName name="Z_87E9DA1B_1CEB_458D_87A5_C4E38BAE485A_.wvu.Rows" localSheetId="17" hidden="1">'20destaque'!#REF!,'20destaque'!#REF!</definedName>
    <definedName name="Z_87E9DA1B_1CEB_458D_87A5_C4E38BAE485A_.wvu.Rows" localSheetId="19" hidden="1">'22conceito'!#REF!</definedName>
    <definedName name="Z_87E9DA1B_1CEB_458D_87A5_C4E38BAE485A_.wvu.Rows" localSheetId="20" hidden="1">'23conceito'!$8:$9</definedName>
    <definedName name="Z_87E9DA1B_1CEB_458D_87A5_C4E38BAE485A_.wvu.Rows" localSheetId="3" hidden="1">'6populacao'!$8:$8,'6populacao'!$31:$56,'6populacao'!#REF!</definedName>
    <definedName name="Z_87E9DA1B_1CEB_458D_87A5_C4E38BAE485A_.wvu.Rows" localSheetId="4" hidden="1">'7empregoINE'!$44:$70,'7empregoINE'!#REF!</definedName>
    <definedName name="Z_87E9DA1B_1CEB_458D_87A5_C4E38BAE485A_.wvu.Rows" localSheetId="5" hidden="1">'8desemprego_INE'!$42:$68,'8desemprego_INE'!#REF!,'8desemprego_INE'!#REF!,'8desemprego_INE'!$70:$70</definedName>
    <definedName name="Z_87E9DA1B_1CEB_458D_87A5_C4E38BAE485A_.wvu.Rows" localSheetId="6" hidden="1">'9dgert'!#REF!,'9dgert'!#REF!,'9dgert'!#REF!</definedName>
    <definedName name="Z_D8E90C30_C61D_40A7_989F_8651AA8E91E2_.wvu.Cols" localSheetId="13" hidden="1">'16irct'!$G:$G</definedName>
    <definedName name="Z_D8E90C30_C61D_40A7_989F_8651AA8E91E2_.wvu.Cols" localSheetId="15" hidden="1">'18ssocial'!$E:$E</definedName>
    <definedName name="Z_D8E90C30_C61D_40A7_989F_8651AA8E91E2_.wvu.PrintArea" localSheetId="7" hidden="1">'10desemprego_IEFP'!$A$1:$AF$92</definedName>
    <definedName name="Z_D8E90C30_C61D_40A7_989F_8651AA8E91E2_.wvu.PrintArea" localSheetId="8" hidden="1">'11desemprego_IEFP'!$A$1:$AF$65</definedName>
    <definedName name="Z_D8E90C30_C61D_40A7_989F_8651AA8E91E2_.wvu.PrintArea" localSheetId="9" hidden="1">'12fp_ine_trim'!$A$1:$AB$87</definedName>
    <definedName name="Z_D8E90C30_C61D_40A7_989F_8651AA8E91E2_.wvu.PrintArea" localSheetId="11" hidden="1">'14ganhos'!$A$1:$V$63</definedName>
    <definedName name="Z_D8E90C30_C61D_40A7_989F_8651AA8E91E2_.wvu.PrintArea" localSheetId="12" hidden="1">'15salários'!$A$1:$R$51</definedName>
    <definedName name="Z_D8E90C30_C61D_40A7_989F_8651AA8E91E2_.wvu.PrintArea" localSheetId="13" hidden="1">'16irct'!$A$1:$AF$77</definedName>
    <definedName name="Z_D8E90C30_C61D_40A7_989F_8651AA8E91E2_.wvu.PrintArea" localSheetId="15" hidden="1">'18ssocial'!$A$1:$AG$71</definedName>
    <definedName name="Z_D8E90C30_C61D_40A7_989F_8651AA8E91E2_.wvu.PrintArea" localSheetId="16" hidden="1">'19ssocial'!$A$1:$X$63</definedName>
    <definedName name="Z_D8E90C30_C61D_40A7_989F_8651AA8E91E2_.wvu.PrintArea" localSheetId="17" hidden="1">'20destaque'!$A$1:$AF$76</definedName>
    <definedName name="Z_D8E90C30_C61D_40A7_989F_8651AA8E91E2_.wvu.PrintArea" localSheetId="19" hidden="1">'22conceito'!$A$1:$AG$71</definedName>
    <definedName name="Z_D8E90C30_C61D_40A7_989F_8651AA8E91E2_.wvu.PrintArea" localSheetId="20" hidden="1">'23conceito'!$A$1:$AG$73</definedName>
    <definedName name="Z_D8E90C30_C61D_40A7_989F_8651AA8E91E2_.wvu.PrintArea" localSheetId="3" hidden="1">'6populacao'!$A$1:$Z$59</definedName>
    <definedName name="Z_D8E90C30_C61D_40A7_989F_8651AA8E91E2_.wvu.PrintArea" localSheetId="4" hidden="1">'7empregoINE'!$A$1:$AA$73</definedName>
    <definedName name="Z_D8E90C30_C61D_40A7_989F_8651AA8E91E2_.wvu.PrintArea" localSheetId="5" hidden="1">'8desemprego_INE'!$A$1:$AA$71</definedName>
    <definedName name="Z_D8E90C30_C61D_40A7_989F_8651AA8E91E2_.wvu.PrintArea" localSheetId="6" hidden="1">'9dgert'!$A$1:$P$82</definedName>
    <definedName name="Z_D8E90C30_C61D_40A7_989F_8651AA8E91E2_.wvu.PrintArea" localSheetId="0" hidden="1">capa!$A$1:$K$58</definedName>
    <definedName name="Z_D8E90C30_C61D_40A7_989F_8651AA8E91E2_.wvu.PrintArea" localSheetId="21" hidden="1">contracapa!$A$1:$N$56</definedName>
    <definedName name="Z_D8E90C30_C61D_40A7_989F_8651AA8E91E2_.wvu.PrintArea" localSheetId="2" hidden="1">fontes!$A$1:$O$42</definedName>
    <definedName name="Z_D8E90C30_C61D_40A7_989F_8651AA8E91E2_.wvu.PrintArea" localSheetId="1" hidden="1">introducao!$A$1:$O$54</definedName>
    <definedName name="Z_D8E90C30_C61D_40A7_989F_8651AA8E91E2_.wvu.Rows" localSheetId="8" hidden="1">'11desemprego_IEFP'!$51:$51,'11desemprego_IEFP'!$58:$60</definedName>
    <definedName name="Z_D8E90C30_C61D_40A7_989F_8651AA8E91E2_.wvu.Rows" localSheetId="9" hidden="1">'12fp_ine_trim'!#REF!,'12fp_ine_trim'!#REF!</definedName>
    <definedName name="Z_D8E90C30_C61D_40A7_989F_8651AA8E91E2_.wvu.Rows" localSheetId="11" hidden="1">'14ganhos'!#REF!</definedName>
    <definedName name="Z_D8E90C30_C61D_40A7_989F_8651AA8E91E2_.wvu.Rows" localSheetId="12" hidden="1">'15salários'!$29:$30,'15salários'!#REF!</definedName>
    <definedName name="Z_D8E90C30_C61D_40A7_989F_8651AA8E91E2_.wvu.Rows" localSheetId="13" hidden="1">'16irct'!$54:$54</definedName>
    <definedName name="Z_D8E90C30_C61D_40A7_989F_8651AA8E91E2_.wvu.Rows" localSheetId="15" hidden="1">'18ssocial'!$30:$30</definedName>
    <definedName name="Z_D8E90C30_C61D_40A7_989F_8651AA8E91E2_.wvu.Rows" localSheetId="16" hidden="1">'19ssocial'!#REF!</definedName>
    <definedName name="Z_D8E90C30_C61D_40A7_989F_8651AA8E91E2_.wvu.Rows" localSheetId="17" hidden="1">'20destaque'!#REF!,'20destaque'!#REF!</definedName>
    <definedName name="Z_D8E90C30_C61D_40A7_989F_8651AA8E91E2_.wvu.Rows" localSheetId="19" hidden="1">'22conceito'!#REF!</definedName>
    <definedName name="Z_D8E90C30_C61D_40A7_989F_8651AA8E91E2_.wvu.Rows" localSheetId="20" hidden="1">'23conceito'!$8:$9</definedName>
    <definedName name="Z_D8E90C30_C61D_40A7_989F_8651AA8E91E2_.wvu.Rows" localSheetId="3" hidden="1">'6populacao'!$8:$8,'6populacao'!$30:$56,'6populacao'!#REF!,'6populacao'!$57:$57</definedName>
    <definedName name="Z_D8E90C30_C61D_40A7_989F_8651AA8E91E2_.wvu.Rows" localSheetId="4" hidden="1">'7empregoINE'!$44:$70,'7empregoINE'!#REF!</definedName>
    <definedName name="Z_D8E90C30_C61D_40A7_989F_8651AA8E91E2_.wvu.Rows" localSheetId="6" hidden="1">'9dgert'!#REF!,'9dgert'!#REF!,'9dgert'!#REF!</definedName>
  </definedNames>
  <calcPr calcId="125725" fullPrecision="0"/>
  <customWorkbookViews>
    <customWorkbookView name="Carla.Lopes - Vista pessoal" guid="{D8E90C30-C61D-40A7-989F-8651AA8E91E2}" mergeInterval="0" personalView="1" maximized="1" xWindow="1" yWindow="1" windowWidth="1436" windowHeight="636" tabRatio="792" activeSheetId="22"/>
    <customWorkbookView name="Teresa Feliciano - Vista pessoal" guid="{5859C3A0-D6FB-40D9-B6C2-346CB5A63A0A}" mergeInterval="0" personalView="1" maximized="1" xWindow="1" yWindow="1" windowWidth="1276" windowHeight="752" tabRatio="551" activeSheetId="20"/>
    <customWorkbookView name="Joana.Matos - Vista pessoal" guid="{87E9DA1B-1CEB-458D-87A5-C4E38BAE485A}" mergeInterval="0" personalView="1" maximized="1" xWindow="1" yWindow="1" windowWidth="1276" windowHeight="752" tabRatio="551" activeSheetId="16"/>
  </customWorkbookViews>
  <fileRecoveryPr autoRecover="0"/>
</workbook>
</file>

<file path=xl/calcChain.xml><?xml version="1.0" encoding="utf-8"?>
<calcChain xmlns="http://schemas.openxmlformats.org/spreadsheetml/2006/main">
  <c r="AD87" i="314"/>
  <c r="AB87"/>
  <c r="Z87"/>
  <c r="X87"/>
  <c r="V87"/>
  <c r="AD86"/>
  <c r="AB86"/>
  <c r="Z86"/>
  <c r="X86"/>
  <c r="V86"/>
  <c r="AD85"/>
  <c r="AB85"/>
  <c r="Z85"/>
  <c r="X85"/>
  <c r="V85"/>
  <c r="AD84"/>
  <c r="AB84"/>
  <c r="Z84"/>
  <c r="X84"/>
  <c r="V84"/>
  <c r="AD83"/>
  <c r="AB83"/>
  <c r="Z83"/>
  <c r="X83"/>
  <c r="V83"/>
  <c r="AD82"/>
  <c r="AB82"/>
  <c r="Z82"/>
  <c r="X82"/>
  <c r="V82"/>
  <c r="AD81"/>
  <c r="AB81"/>
  <c r="Z81"/>
  <c r="X81"/>
  <c r="V81"/>
  <c r="AD80"/>
  <c r="AB80"/>
  <c r="Z80"/>
  <c r="X80"/>
  <c r="V80"/>
  <c r="E66"/>
  <c r="AD62"/>
  <c r="AB62"/>
  <c r="Z62"/>
  <c r="X62"/>
  <c r="V62"/>
  <c r="U38"/>
  <c r="E38"/>
  <c r="E30"/>
  <c r="AD67" i="307"/>
  <c r="AD68"/>
  <c r="AD69"/>
  <c r="AD70"/>
  <c r="AD66"/>
  <c r="U44" i="313" l="1"/>
  <c r="S44"/>
  <c r="Q44"/>
  <c r="O44"/>
  <c r="M44"/>
  <c r="K44"/>
  <c r="I44"/>
  <c r="G44"/>
  <c r="V44"/>
  <c r="T44"/>
  <c r="R44"/>
  <c r="P44"/>
  <c r="N44"/>
  <c r="L44"/>
  <c r="J44"/>
  <c r="H44"/>
  <c r="F44"/>
  <c r="V39"/>
  <c r="U39"/>
  <c r="T39"/>
  <c r="S39"/>
  <c r="R39"/>
  <c r="P39"/>
  <c r="N39"/>
  <c r="L39"/>
  <c r="J39"/>
  <c r="H39"/>
  <c r="F39"/>
  <c r="V35"/>
  <c r="U35"/>
  <c r="T35"/>
  <c r="S35"/>
  <c r="R35"/>
  <c r="P35"/>
  <c r="N35"/>
  <c r="L35"/>
  <c r="J35"/>
  <c r="H35"/>
  <c r="F35"/>
  <c r="V16"/>
  <c r="U16"/>
  <c r="T16"/>
  <c r="S16"/>
  <c r="R16"/>
  <c r="Q16"/>
  <c r="P16"/>
  <c r="O16"/>
  <c r="N16"/>
  <c r="M16"/>
  <c r="L16"/>
  <c r="K16"/>
  <c r="J16"/>
  <c r="I16"/>
  <c r="H16"/>
  <c r="G16"/>
  <c r="F16"/>
  <c r="V13"/>
  <c r="U13"/>
  <c r="T13"/>
  <c r="S13"/>
  <c r="R13"/>
  <c r="P13"/>
  <c r="N13"/>
  <c r="M13"/>
  <c r="L13"/>
  <c r="K13"/>
  <c r="J13"/>
  <c r="I13"/>
  <c r="H13"/>
  <c r="G13"/>
  <c r="F13"/>
  <c r="V10"/>
  <c r="U10"/>
  <c r="T10"/>
  <c r="S10"/>
  <c r="R10"/>
  <c r="Q10"/>
  <c r="P10"/>
  <c r="O10"/>
  <c r="N10"/>
  <c r="M10"/>
  <c r="L10"/>
  <c r="K10"/>
  <c r="J10"/>
  <c r="I10"/>
  <c r="H10"/>
  <c r="G10"/>
  <c r="F10"/>
  <c r="N75" i="308"/>
  <c r="M75"/>
  <c r="L75"/>
  <c r="K75"/>
  <c r="J75"/>
  <c r="I75"/>
  <c r="H75"/>
  <c r="G75"/>
  <c r="F75"/>
  <c r="J67"/>
  <c r="L62"/>
  <c r="N57"/>
  <c r="L57"/>
  <c r="J57"/>
  <c r="F57"/>
  <c r="N52"/>
  <c r="L52"/>
  <c r="J52"/>
  <c r="H52"/>
  <c r="F52"/>
  <c r="N47"/>
  <c r="L47"/>
  <c r="J47"/>
  <c r="H47"/>
  <c r="F47"/>
  <c r="N39"/>
  <c r="L39"/>
  <c r="J39"/>
  <c r="H39"/>
  <c r="F39"/>
  <c r="K37" i="7" l="1"/>
  <c r="T29" i="277" l="1"/>
  <c r="R29"/>
  <c r="P29"/>
  <c r="N29"/>
  <c r="L29"/>
  <c r="J29"/>
  <c r="H29"/>
  <c r="T28"/>
  <c r="R28"/>
  <c r="P28"/>
  <c r="N28"/>
  <c r="L28"/>
  <c r="J28"/>
  <c r="H28"/>
  <c r="T27"/>
  <c r="R27"/>
  <c r="P27"/>
  <c r="N27"/>
  <c r="L27"/>
  <c r="J27"/>
  <c r="H27"/>
</calcChain>
</file>

<file path=xl/sharedStrings.xml><?xml version="1.0" encoding="utf-8"?>
<sst xmlns="http://schemas.openxmlformats.org/spreadsheetml/2006/main" count="1670" uniqueCount="752">
  <si>
    <t>invalidez, velhice e sobrevivência</t>
  </si>
  <si>
    <t>Outras Edições do GEP disponíveis em:</t>
  </si>
  <si>
    <t>desemprego e apoio ao emprego</t>
  </si>
  <si>
    <t>população total</t>
  </si>
  <si>
    <t>Informação Estatística mais desagregada disponível em:</t>
  </si>
  <si>
    <t xml:space="preserve"> n.d.</t>
  </si>
  <si>
    <t xml:space="preserve"> Conceitos</t>
  </si>
  <si>
    <t>valor inferior a 0,1 da unidade utilizada</t>
  </si>
  <si>
    <t>salários na construção civil e obras públicas</t>
  </si>
  <si>
    <t>população desempregada</t>
  </si>
  <si>
    <t>retribuição mínima mensal garantida</t>
  </si>
  <si>
    <t>-</t>
  </si>
  <si>
    <r>
      <t>ISSN</t>
    </r>
    <r>
      <rPr>
        <sz val="8"/>
        <color indexed="63"/>
        <rFont val="Arial"/>
        <family val="2"/>
      </rPr>
      <t xml:space="preserve"> 0873-4682</t>
    </r>
  </si>
  <si>
    <t xml:space="preserve"> Trabalho</t>
  </si>
  <si>
    <t xml:space="preserve"> Formação Profissional</t>
  </si>
  <si>
    <t>população com emprego</t>
  </si>
  <si>
    <t>índice de preços no consumidor</t>
  </si>
  <si>
    <t xml:space="preserve"> o.o</t>
  </si>
  <si>
    <t>programas e medidas de emprego, formação profissional e reabilitação profissional</t>
  </si>
  <si>
    <t>prestações familiares</t>
  </si>
  <si>
    <t xml:space="preserve">Sinais convencionais  </t>
  </si>
  <si>
    <t>estrutura empresarial</t>
  </si>
  <si>
    <r>
      <t>Depósito Legal</t>
    </r>
    <r>
      <rPr>
        <sz val="8"/>
        <color indexed="63"/>
        <rFont val="Arial"/>
        <family val="2"/>
      </rPr>
      <t>: 100553/96</t>
    </r>
  </si>
  <si>
    <t>valor inferior a metade da unidade utilizada</t>
  </si>
  <si>
    <t xml:space="preserve"> Fontes</t>
  </si>
  <si>
    <t>doença</t>
  </si>
  <si>
    <r>
      <t>Periodicidade</t>
    </r>
    <r>
      <rPr>
        <sz val="8"/>
        <color indexed="63"/>
        <rFont val="Arial"/>
        <family val="2"/>
      </rPr>
      <t>: Mensal</t>
    </r>
  </si>
  <si>
    <t xml:space="preserve">Conceitos </t>
  </si>
  <si>
    <t xml:space="preserve">Dados recolhidos até:    </t>
  </si>
  <si>
    <t>desemprego registado - no fim do período</t>
  </si>
  <si>
    <t>ganhos médios</t>
  </si>
  <si>
    <t>Índice</t>
  </si>
  <si>
    <t>desemprego registado, ofertas e colocações - ao longo do período</t>
  </si>
  <si>
    <t xml:space="preserve"> Segurança Social</t>
  </si>
  <si>
    <t>rendimento social de inserção</t>
  </si>
  <si>
    <t>acidentes de trabalho</t>
  </si>
  <si>
    <t xml:space="preserve"> População, Emprego e Desemprego</t>
  </si>
  <si>
    <t xml:space="preserve"> Quadros sinópticos</t>
  </si>
  <si>
    <r>
      <t>Autor</t>
    </r>
    <r>
      <rPr>
        <sz val="8"/>
        <color indexed="63"/>
        <rFont val="Arial"/>
        <family val="2"/>
      </rPr>
      <t>: Gabinete de Estratégia e Planeamento (GEP)</t>
    </r>
  </si>
  <si>
    <t xml:space="preserve"> </t>
  </si>
  <si>
    <t xml:space="preserve">ISSN: 0873 - 4682  </t>
  </si>
  <si>
    <t>valor nulo</t>
  </si>
  <si>
    <t>valor não disponível</t>
  </si>
  <si>
    <t xml:space="preserve"> Informação em destaque</t>
  </si>
  <si>
    <t>valor inferior à unidade utilizada</t>
  </si>
  <si>
    <t>Mais Informações</t>
  </si>
  <si>
    <r>
      <t xml:space="preserve"> §</t>
    </r>
    <r>
      <rPr>
        <sz val="8"/>
        <color indexed="63"/>
        <rFont val="Arial"/>
        <family val="2"/>
      </rPr>
      <t xml:space="preserve">  </t>
    </r>
  </si>
  <si>
    <r>
      <t xml:space="preserve"> o</t>
    </r>
    <r>
      <rPr>
        <sz val="8"/>
        <color indexed="63"/>
        <rFont val="Arial"/>
        <family val="2"/>
      </rPr>
      <t xml:space="preserve"> </t>
    </r>
  </si>
  <si>
    <t xml:space="preserve"> Ficha Técnica</t>
  </si>
  <si>
    <t xml:space="preserve">Introdução </t>
  </si>
  <si>
    <t xml:space="preserve">  - </t>
  </si>
  <si>
    <t>população em educação ou formação</t>
  </si>
  <si>
    <t>Equipa de Estatísticas e Difusão de Indicadores (EEDI)</t>
  </si>
  <si>
    <r>
      <t>Título</t>
    </r>
    <r>
      <rPr>
        <sz val="8"/>
        <color indexed="63"/>
        <rFont val="Arial"/>
        <family val="2"/>
      </rPr>
      <t>: Boletim Estatístico    -</t>
    </r>
  </si>
  <si>
    <t>tendências do mercado de trabalho</t>
  </si>
  <si>
    <r>
      <t xml:space="preserve">II/MSSS, Estatísticas da Segurança Social </t>
    </r>
    <r>
      <rPr>
        <sz val="8"/>
        <color indexed="63"/>
        <rFont val="Arial"/>
        <family val="2"/>
      </rPr>
      <t>- informação de dados estatísticos inerentes ao Sistema de Segurança Social nos seguintes temas: Invalidez, Velhice e Sobrevivência; Prestações Familiares; Rendimento Social de Inserção; Desemprego e Apoio ao Emprego e Doença.</t>
    </r>
  </si>
  <si>
    <r>
      <t>DGERT/MEE</t>
    </r>
    <r>
      <rPr>
        <sz val="8"/>
        <color indexed="63"/>
        <rFont val="Arial"/>
        <family val="2"/>
      </rPr>
      <t xml:space="preserve"> - dados tratados pela Direcção-Geral de Emprego e das Relações de Trabalho.</t>
    </r>
  </si>
  <si>
    <r>
      <t>IEFP/MEE, Síntese da Execução dos Programas e Medidas de Emprego e Formação Profissional</t>
    </r>
    <r>
      <rPr>
        <sz val="8"/>
        <color indexed="63"/>
        <rFont val="Arial"/>
        <family val="2"/>
      </rPr>
      <t xml:space="preserve"> - informação mensal detalhada sobre as pessoas abrangidas nos Programas e Medidas de Emprego e Formação Profissional.</t>
    </r>
  </si>
  <si>
    <r>
      <t>IEFP/MEE, Estatísticas Mensais</t>
    </r>
    <r>
      <rPr>
        <sz val="8"/>
        <color indexed="63"/>
        <rFont val="Arial"/>
        <family val="2"/>
      </rPr>
      <t xml:space="preserve"> - informação mensal do Mercado de Emprego.</t>
    </r>
  </si>
  <si>
    <r>
      <t xml:space="preserve">O </t>
    </r>
    <r>
      <rPr>
        <b/>
        <sz val="9"/>
        <color indexed="63"/>
        <rFont val="Arial"/>
        <family val="2"/>
      </rPr>
      <t>Boletim Estatístico</t>
    </r>
    <r>
      <rPr>
        <sz val="9"/>
        <color indexed="63"/>
        <rFont val="Arial"/>
        <family val="2"/>
      </rPr>
      <t xml:space="preserve"> é uma publicação mensal, iniciada em 1996, de divulgação de dados estatísticos das áreas do Emprego, da Formação Profissional, do Trabalho e da Segurança Social.
Para além das páginas de temática fixa, existem duas páginas com rotatividade de tema para informação em destaque (páginas 20 e 21).
Cada página temática de periodicidade trimestral é composta, sempre que se mostre pertinente,  por duas partes: uma de indicadores gerais que permanecem ao longo do trimestre e uma segunda com informação de rotatividade mensal, de forma a potenciar a informação a disponibilizar.</t>
    </r>
  </si>
  <si>
    <t>taxa desemprego - EU 27</t>
  </si>
  <si>
    <t>despedimentos coletivos</t>
  </si>
  <si>
    <t>instrumentos de regulamentação coletiva do trabalho</t>
  </si>
  <si>
    <t>Publicação eletrónica mensal</t>
  </si>
  <si>
    <r>
      <t>Formato:</t>
    </r>
    <r>
      <rPr>
        <sz val="8"/>
        <color indexed="63"/>
        <rFont val="Arial"/>
        <family val="2"/>
      </rPr>
      <t xml:space="preserve"> publicação em suporte eletrónico</t>
    </r>
  </si>
  <si>
    <r>
      <t xml:space="preserve">GEP/MSSS, Inquérito aos Ganhos - </t>
    </r>
    <r>
      <rPr>
        <sz val="8"/>
        <color indexed="63"/>
        <rFont val="Arial"/>
        <family val="2"/>
      </rPr>
      <t xml:space="preserve"> inquérito realizado semestralmente por amostragem junto dos estabelecimentos. São inquiridos todos os sectores de atividade, com exceção da Agricultura, Produção Animal, Caça e Silvicultura, da Pesca, das Famílias com Empregados Domésticos, da Administração Pública, Defesa e Segurança Social Obrigatória, da Educação Pública e da Saúde e Ação Social Pública. Tem por objetivo a recolha de informação que permita conhecer o nível médio mensal da remuneração de base e do ganho dos trabalhadores por conta de outrem, bem como os trabalhadores a tempo completo abrangidos pelo Salário Mínimo Nacional (Retribuição Mínima Mensal Garantida).</t>
    </r>
  </si>
  <si>
    <r>
      <t xml:space="preserve">GEP/MSSS, Inquérito aos Salários por Profissões na Construção - </t>
    </r>
    <r>
      <rPr>
        <sz val="8"/>
        <color indexed="63"/>
        <rFont val="Arial"/>
        <family val="2"/>
      </rPr>
      <t>inquérito realizado trimestralmente por amostragem junto das empresas com dez ou mais pessoas ao serviço, abrangendo o Continente e as Regiões Autónomas dos Açores e da Madeira. Disponibiliza informação que permite conhecer a remuneração mensal e horária (taxa de salário) e a duração média normal semanal do trabalho, para as profissões mais características da atividade económica em estudo, bem como a sua evolução a curto prazo.</t>
    </r>
  </si>
  <si>
    <r>
      <t xml:space="preserve">GEP/MSSS, Quadros de Pessoal - </t>
    </r>
    <r>
      <rPr>
        <sz val="8"/>
        <color indexed="63"/>
        <rFont val="Arial"/>
        <family val="2"/>
      </rPr>
      <t xml:space="preserve">abrangem todas as entidades com trabalhadores por conta de outrem excetuando a Administração Pública, entidades que empregam trabalhadores rurais não permanentes e trabalhadores domésticos. </t>
    </r>
  </si>
  <si>
    <r>
      <t>IEFP/MEE, Relatório Mensal de Execução Física e Financeira</t>
    </r>
    <r>
      <rPr>
        <sz val="8"/>
        <color indexed="63"/>
        <rFont val="Arial"/>
        <family val="2"/>
      </rPr>
      <t xml:space="preserve"> - disponibiliza os principais indicadores da execução acumulada (física e financeira), dos diversos Programas e Medidas de Emprego e Formação Profissional desenvolvidos pelo IEFP, I.P.</t>
    </r>
  </si>
  <si>
    <r>
      <t xml:space="preserve">INE, Índice de Preços no Consumidor </t>
    </r>
    <r>
      <rPr>
        <sz val="8"/>
        <color indexed="63"/>
        <rFont val="Arial"/>
        <family val="2"/>
      </rPr>
      <t>- informação de carácter mensal que tem por finalidade medir a evolução no tempo dos preços de um conjunto de bens e serviços considerados representativos da estrutura de consumo da população residente em Portugal. A estrutura de consumo da atual série do IPC (2008 = 100) bem como os bens e serviços que constituem o cabaz do indicador foram inferidos com base no Inquérito aos Orçamentos Familiares realizado em 2005 e 2006.</t>
    </r>
  </si>
  <si>
    <r>
      <t xml:space="preserve">INE, Inquérito ao Emprego - </t>
    </r>
    <r>
      <rPr>
        <sz val="8"/>
        <color indexed="63"/>
        <rFont val="Arial"/>
        <family val="2"/>
      </rPr>
      <t xml:space="preserve">inquérito que tem por principal objetivo a caracterização da população face ao mercado de trabalho. É um inquérito trimestral, por amostragem, dirigido a residentes em alojamentos familiares no espaço nacional e disponibiliza resultados trimestrais e anuais. A informação é obtida por recolha direta, mediante entrevista assistida por computador, segundo um modo de recolha misto: a primeira entrevista ao alojamento é feita presencialmente e as cinco inquirições seguintes, se forem cumpridos determinados requisitos, são feitas por telefone. Os dados divulgados foram calibrados, tendo por referência as estimativas independentes da população calculadas a partir dos resultados definitivos dos Censos 2001. </t>
    </r>
  </si>
  <si>
    <r>
      <t xml:space="preserve">INE, Inquérito Qualitativo de Conjuntura aos Consumidores </t>
    </r>
    <r>
      <rPr>
        <sz val="8"/>
        <color indexed="63"/>
        <rFont val="Arial"/>
        <family val="2"/>
      </rPr>
      <t>- inquérito harmonizado a nível europeu, de carácter mensal com o objetivo de recolha de informação que forneça as opiniões (avaliações/expectativas) dos consumidores sobre a situação económica e financeira das famílias, bem como as suas expectativas sobre a evolução próxima da economia.</t>
    </r>
  </si>
  <si>
    <r>
      <t xml:space="preserve">INE, Inquéritos Qualitativos de Conjuntura às Empresas (Indústria Transformadora, Construção e Obras Públicas e Serviços) </t>
    </r>
    <r>
      <rPr>
        <sz val="8"/>
        <color indexed="63"/>
        <rFont val="Arial"/>
        <family val="2"/>
      </rPr>
      <t xml:space="preserve">- inquérito mensal, harmonizado a nível europeu, com o objetivo de recolha de informação que forneça as opiniões (avaliações/expectativas) dos agentes económicos/empresários sobre a evolução da atividade económica da sua própria empresa. Da conjugação das opiniões dos empresários, torna-se possível avaliar não só a situação do sector, como também as </t>
    </r>
    <r>
      <rPr>
        <sz val="8"/>
        <color rgb="FF333333"/>
        <rFont val="Arial"/>
        <family val="2"/>
      </rPr>
      <t>respetivas perspetivas.</t>
    </r>
  </si>
  <si>
    <r>
      <t>Para uma perceção mais completa das características e conteúdo dos dados estatísticos constantes dos quadros apresentados, dever-se-á consultar as fontes</t>
    </r>
    <r>
      <rPr>
        <sz val="8"/>
        <color rgb="FF333333"/>
        <rFont val="Arial"/>
        <family val="2"/>
      </rPr>
      <t xml:space="preserve"> respetivas neles indicadas:</t>
    </r>
  </si>
  <si>
    <r>
      <t>GEP/MSSS, Acidentes de Trabalho -</t>
    </r>
    <r>
      <rPr>
        <sz val="8"/>
        <color indexed="63"/>
        <rFont val="Arial"/>
        <family val="2"/>
      </rPr>
      <t xml:space="preserve"> informação que resulta da recolha, validação e tratamento dos dados constantes das participações remetidas às Companhias de Seguros, referentes ao momento de ocorrência do acidente e dos mapas de encerramento de processo referentes à data de encerramento propriamente dito ou um ano após a ocorrência do acidente, caso este ainda não esteja clinicamente concluído. Não estão incluídos os acidentes ocorridos na Administração Pública com subscritores da Caixa Geral de Aposentações, assim como os acidentes de trajeto.</t>
    </r>
  </si>
  <si>
    <r>
      <t>GEP/MSSS, Custo da Mão-de-Obra -</t>
    </r>
    <r>
      <rPr>
        <sz val="8"/>
        <color indexed="63"/>
        <rFont val="Arial"/>
        <family val="2"/>
      </rPr>
      <t xml:space="preserve"> O Inquérito ao Custo da Mão-de-Obra é uma operação estatística comunitária realizada com periodicidade quadrienal, de carácter obrigatório e efetuada ao abrigo dos Regulamentos (CE) n.º 530/1999 do Conselho, de 9 de março de 1999, e (CE) n.º 1737/2005 da Comissão, de 21 de outubro de 2005. O objetivo principal deste inquérito é conhecer os custos efetivos suportados pela entidade empregadora e resultantes do emprego de mão-de-obra, quer em termos globais, quer médios, bem como a respetiva estrutura de composição. Dessa composição sobressaem as despesas com maior peso e determinantes do custo da mão-de-obra. Abrange, a nível nacional (Continente e Regiões Autónomas dos Açores e da Madeira), as unidades locais pertencentes empresas com um ou mais pessoas ao serviço, classificadas nas atividades compreendidas nas Secções B a S da Classificação Portuguesas das Atividades Económicas (CAE Revisão 3).</t>
    </r>
  </si>
  <si>
    <t>Ministério da Solidariedade e da Segurança Social</t>
  </si>
  <si>
    <r>
      <t>e-mail:</t>
    </r>
    <r>
      <rPr>
        <sz val="8"/>
        <color indexed="63"/>
        <rFont val="Arial"/>
        <family val="2"/>
      </rPr>
      <t xml:space="preserve"> dados@gep.msss.gov.pt</t>
    </r>
  </si>
  <si>
    <r>
      <t>Internet:</t>
    </r>
    <r>
      <rPr>
        <sz val="8"/>
        <color indexed="63"/>
        <rFont val="Arial"/>
        <family val="2"/>
      </rPr>
      <t xml:space="preserve"> www.gep.msss.gov.pt</t>
    </r>
  </si>
  <si>
    <t>http://www.gep.msss.gov.pt/estatistica/index.php</t>
  </si>
  <si>
    <t>http://www.gep.msss.gov.pt/index.php</t>
  </si>
  <si>
    <t>MINISTÉRIO DA SOLIDARIEDADE E DA SEGURANÇA SOCIAL</t>
  </si>
  <si>
    <t>Beja</t>
  </si>
  <si>
    <t>Évora</t>
  </si>
  <si>
    <t>Portalegre</t>
  </si>
  <si>
    <t>Setúbal</t>
  </si>
  <si>
    <t>Lisboa</t>
  </si>
  <si>
    <t>Leiria</t>
  </si>
  <si>
    <t>Coimbra</t>
  </si>
  <si>
    <t>Aveiro</t>
  </si>
  <si>
    <t>Porto</t>
  </si>
  <si>
    <t>Braga</t>
  </si>
  <si>
    <t>Viana do Castelo</t>
  </si>
  <si>
    <t>Bragança</t>
  </si>
  <si>
    <t>Vila Real</t>
  </si>
  <si>
    <t>total</t>
  </si>
  <si>
    <t>(percentagem)</t>
  </si>
  <si>
    <t>Continente</t>
  </si>
  <si>
    <t>Mulheres</t>
  </si>
  <si>
    <t>Homens</t>
  </si>
  <si>
    <t>Portugal</t>
  </si>
  <si>
    <t>Faro</t>
  </si>
  <si>
    <t>Castelo Branco</t>
  </si>
  <si>
    <t>Guarda</t>
  </si>
  <si>
    <t>Viseu</t>
  </si>
  <si>
    <t xml:space="preserve"> Estrutura empresarial</t>
  </si>
  <si>
    <t>(número)</t>
  </si>
  <si>
    <t>mulheres</t>
  </si>
  <si>
    <t>homens</t>
  </si>
  <si>
    <t>Santarém</t>
  </si>
  <si>
    <t>fonte: GEP/MSSS, Inquérito aos Salários por Profissões na Construção.</t>
  </si>
  <si>
    <t>Mais informação em:  http://www.gep.msss.gov.pt/estatistica/remuneracoes/index.php#salarios</t>
  </si>
  <si>
    <t>Servente da construção civil</t>
  </si>
  <si>
    <t>Condutor máquinas de escavação</t>
  </si>
  <si>
    <t>Motoristas veículos pesados mercadorias</t>
  </si>
  <si>
    <t xml:space="preserve">Serralheiro civil </t>
  </si>
  <si>
    <t>Pintor da construção civil</t>
  </si>
  <si>
    <t>Eletricista em geral</t>
  </si>
  <si>
    <t>Canalizador</t>
  </si>
  <si>
    <t>Estucador</t>
  </si>
  <si>
    <t>Ladrilhador (azulejador)</t>
  </si>
  <si>
    <t>Espalhador de betuminosos</t>
  </si>
  <si>
    <t>Carpinteiro de toscos</t>
  </si>
  <si>
    <t>Carpinteiro de limpos</t>
  </si>
  <si>
    <t>Encarregado da construção civil</t>
  </si>
  <si>
    <t>Armador de ferro</t>
  </si>
  <si>
    <t>Pedreiro em geral</t>
  </si>
  <si>
    <t>Engenheiro civil</t>
  </si>
  <si>
    <t>(euros)</t>
  </si>
  <si>
    <t>outubro</t>
  </si>
  <si>
    <t>julho</t>
  </si>
  <si>
    <t>abril</t>
  </si>
  <si>
    <t>janeiro</t>
  </si>
  <si>
    <t xml:space="preserve"> Remunerações </t>
  </si>
  <si>
    <t>Mais informação em:  http://www.ine.pt</t>
  </si>
  <si>
    <t xml:space="preserve">  Transportes aéreos de passageiros  </t>
  </si>
  <si>
    <t>principais variações face ao mês anterior</t>
  </si>
  <si>
    <t>Homóloga</t>
  </si>
  <si>
    <t>Em cadeia</t>
  </si>
  <si>
    <t>variação</t>
  </si>
  <si>
    <t>jan.</t>
  </si>
  <si>
    <t>dez.</t>
  </si>
  <si>
    <t>nov.</t>
  </si>
  <si>
    <t>out.</t>
  </si>
  <si>
    <t>set.</t>
  </si>
  <si>
    <t>ago.</t>
  </si>
  <si>
    <t>jul.</t>
  </si>
  <si>
    <t>jun.</t>
  </si>
  <si>
    <t>mai.</t>
  </si>
  <si>
    <t>abr.</t>
  </si>
  <si>
    <t>mar.</t>
  </si>
  <si>
    <t>fev.</t>
  </si>
  <si>
    <r>
      <t xml:space="preserve">índice de preços no consumidor </t>
    </r>
    <r>
      <rPr>
        <sz val="8"/>
        <color indexed="9"/>
        <rFont val="Arial"/>
        <family val="2"/>
      </rPr>
      <t>(Base 2008)</t>
    </r>
  </si>
  <si>
    <t xml:space="preserve">                                                                                                                                                                                                                                                                                                                 </t>
  </si>
  <si>
    <t>Mais informação em:  http://www.dgert.mee.gov.pt</t>
  </si>
  <si>
    <t>fonte: DGERT/MEE, Variação média ponderada intertabelas.</t>
  </si>
  <si>
    <t>convenções publicadas</t>
  </si>
  <si>
    <t>ipc</t>
  </si>
  <si>
    <t>real</t>
  </si>
  <si>
    <t>nominal</t>
  </si>
  <si>
    <t>%</t>
  </si>
  <si>
    <t>variação anualizada (%)</t>
  </si>
  <si>
    <t>variação (%)</t>
  </si>
  <si>
    <r>
      <t xml:space="preserve">eficácia
</t>
    </r>
    <r>
      <rPr>
        <sz val="8"/>
        <color indexed="63"/>
        <rFont val="Arial"/>
        <family val="2"/>
      </rPr>
      <t>(meses)</t>
    </r>
  </si>
  <si>
    <t>convenção com maior número de trabalhadores</t>
  </si>
  <si>
    <t>novembro de 2011</t>
  </si>
  <si>
    <t>Real</t>
  </si>
  <si>
    <t>Nominal</t>
  </si>
  <si>
    <r>
      <t xml:space="preserve">variação média anualizada </t>
    </r>
    <r>
      <rPr>
        <sz val="7"/>
        <color indexed="20"/>
        <rFont val="Arial"/>
        <family val="2"/>
      </rPr>
      <t>(%)</t>
    </r>
  </si>
  <si>
    <r>
      <t xml:space="preserve">eficácia média ponderada </t>
    </r>
    <r>
      <rPr>
        <sz val="6"/>
        <color indexed="20"/>
        <rFont val="Arial"/>
        <family val="2"/>
      </rPr>
      <t>(meses)</t>
    </r>
  </si>
  <si>
    <t>Zonas brancas (trab. administrativos)</t>
  </si>
  <si>
    <r>
      <t>U.</t>
    </r>
    <r>
      <rPr>
        <sz val="8"/>
        <color indexed="63"/>
        <rFont val="Arial"/>
        <family val="2"/>
      </rPr>
      <t xml:space="preserve"> At.org.inter. e out.inst.extra-territ.</t>
    </r>
  </si>
  <si>
    <r>
      <t>T.</t>
    </r>
    <r>
      <rPr>
        <sz val="8"/>
        <color indexed="63"/>
        <rFont val="Arial"/>
        <family val="2"/>
      </rPr>
      <t xml:space="preserve"> At.fam.p.dom.e a.pr.fam.p/uso próp.</t>
    </r>
  </si>
  <si>
    <r>
      <t xml:space="preserve">S. </t>
    </r>
    <r>
      <rPr>
        <sz val="8"/>
        <color indexed="63"/>
        <rFont val="Arial"/>
        <family val="2"/>
      </rPr>
      <t>Outras atividades de serviços</t>
    </r>
  </si>
  <si>
    <r>
      <t xml:space="preserve">R. </t>
    </r>
    <r>
      <rPr>
        <sz val="8"/>
        <color indexed="63"/>
        <rFont val="Arial"/>
        <family val="2"/>
      </rPr>
      <t>Ativ. artíst., de espect. desp.e recr.</t>
    </r>
  </si>
  <si>
    <r>
      <t xml:space="preserve">Q. </t>
    </r>
    <r>
      <rPr>
        <sz val="8"/>
        <color indexed="63"/>
        <rFont val="Arial"/>
        <family val="2"/>
      </rPr>
      <t>Ativ. de saúde hum. e apoio social</t>
    </r>
  </si>
  <si>
    <r>
      <t>P.</t>
    </r>
    <r>
      <rPr>
        <sz val="8"/>
        <color indexed="63"/>
        <rFont val="Arial"/>
        <family val="2"/>
      </rPr>
      <t xml:space="preserve"> Educação</t>
    </r>
  </si>
  <si>
    <r>
      <rPr>
        <b/>
        <sz val="8"/>
        <color indexed="63"/>
        <rFont val="Arial"/>
        <family val="2"/>
      </rPr>
      <t>O.</t>
    </r>
    <r>
      <rPr>
        <sz val="8"/>
        <color indexed="63"/>
        <rFont val="Arial"/>
        <family val="2"/>
      </rPr>
      <t xml:space="preserve"> Adm. púb.e defesa; seg.social obrig.</t>
    </r>
  </si>
  <si>
    <r>
      <t>N.</t>
    </r>
    <r>
      <rPr>
        <sz val="8"/>
        <color indexed="63"/>
        <rFont val="Arial"/>
        <family val="2"/>
      </rPr>
      <t xml:space="preserve"> Ativ. admin. e dos serv. de apoio</t>
    </r>
  </si>
  <si>
    <r>
      <t>M.</t>
    </r>
    <r>
      <rPr>
        <sz val="8"/>
        <color indexed="63"/>
        <rFont val="Arial"/>
        <family val="2"/>
      </rPr>
      <t xml:space="preserve"> Ativ.de consult., cient., téc. e simil.</t>
    </r>
  </si>
  <si>
    <r>
      <t>L.</t>
    </r>
    <r>
      <rPr>
        <sz val="8"/>
        <color indexed="63"/>
        <rFont val="Arial"/>
        <family val="2"/>
      </rPr>
      <t xml:space="preserve"> Atividades imobiliárias</t>
    </r>
  </si>
  <si>
    <r>
      <t>K.</t>
    </r>
    <r>
      <rPr>
        <sz val="8"/>
        <color indexed="63"/>
        <rFont val="Arial"/>
        <family val="2"/>
      </rPr>
      <t xml:space="preserve"> Ativ. financeiras e de seguros</t>
    </r>
  </si>
  <si>
    <r>
      <t>J.</t>
    </r>
    <r>
      <rPr>
        <sz val="8"/>
        <color indexed="63"/>
        <rFont val="Arial"/>
        <family val="2"/>
      </rPr>
      <t xml:space="preserve"> Ativ. de inform. e de comunicação</t>
    </r>
  </si>
  <si>
    <r>
      <t>I.</t>
    </r>
    <r>
      <rPr>
        <sz val="8"/>
        <color indexed="63"/>
        <rFont val="Arial"/>
        <family val="2"/>
      </rPr>
      <t xml:space="preserve"> Alojamento, restauração e similares</t>
    </r>
  </si>
  <si>
    <r>
      <t>H.</t>
    </r>
    <r>
      <rPr>
        <sz val="8"/>
        <color indexed="63"/>
        <rFont val="Arial"/>
        <family val="2"/>
      </rPr>
      <t xml:space="preserve"> Transportes e armazenagem</t>
    </r>
  </si>
  <si>
    <r>
      <t>G.</t>
    </r>
    <r>
      <rPr>
        <sz val="8"/>
        <color indexed="63"/>
        <rFont val="Arial"/>
        <family val="2"/>
      </rPr>
      <t xml:space="preserve"> Com.gros. e ret., rep. veíc. aut.</t>
    </r>
  </si>
  <si>
    <r>
      <rPr>
        <b/>
        <sz val="8"/>
        <color indexed="63"/>
        <rFont val="Arial"/>
        <family val="2"/>
      </rPr>
      <t>F.</t>
    </r>
    <r>
      <rPr>
        <sz val="8"/>
        <color indexed="63"/>
        <rFont val="Arial"/>
        <family val="2"/>
      </rPr>
      <t xml:space="preserve"> Construção</t>
    </r>
  </si>
  <si>
    <r>
      <rPr>
        <b/>
        <sz val="8"/>
        <color indexed="63"/>
        <rFont val="Arial"/>
        <family val="2"/>
      </rPr>
      <t>E.</t>
    </r>
    <r>
      <rPr>
        <sz val="8"/>
        <color indexed="63"/>
        <rFont val="Arial"/>
        <family val="2"/>
      </rPr>
      <t xml:space="preserve"> Captação, trat.,distr.; san.,despol.</t>
    </r>
  </si>
  <si>
    <r>
      <t>D.</t>
    </r>
    <r>
      <rPr>
        <sz val="8"/>
        <color indexed="63"/>
        <rFont val="Arial"/>
        <family val="2"/>
      </rPr>
      <t xml:space="preserve"> Elet.gás,vapor,ág.quente/fria,ar frio</t>
    </r>
  </si>
  <si>
    <r>
      <t>C.</t>
    </r>
    <r>
      <rPr>
        <sz val="8"/>
        <color indexed="63"/>
        <rFont val="Arial"/>
        <family val="2"/>
      </rPr>
      <t xml:space="preserve"> Indústrias transformadoras</t>
    </r>
  </si>
  <si>
    <r>
      <t>B.</t>
    </r>
    <r>
      <rPr>
        <sz val="8"/>
        <color indexed="63"/>
        <rFont val="Arial"/>
        <family val="2"/>
      </rPr>
      <t xml:space="preserve"> Indústrias extrativas</t>
    </r>
  </si>
  <si>
    <r>
      <rPr>
        <b/>
        <sz val="8"/>
        <color indexed="63"/>
        <rFont val="Arial"/>
        <family val="2"/>
      </rPr>
      <t>A.</t>
    </r>
    <r>
      <rPr>
        <sz val="8"/>
        <color indexed="63"/>
        <rFont val="Arial"/>
        <family val="2"/>
      </rPr>
      <t xml:space="preserve"> Agric, pr. animal,caça, flor.e pesca</t>
    </r>
  </si>
  <si>
    <t>informação mensal</t>
  </si>
  <si>
    <t xml:space="preserve">instrumentos de regulamentação coletiva do trabalho </t>
  </si>
  <si>
    <t xml:space="preserve"> Regulamentação coletiva e preços </t>
  </si>
  <si>
    <t xml:space="preserve">Remunerações </t>
  </si>
  <si>
    <t>diploma</t>
  </si>
  <si>
    <t>Dec.Lei 238/2005
de 30/12</t>
  </si>
  <si>
    <t>Dec.Lei 
2/2007
de 03/01</t>
  </si>
  <si>
    <t>Dec.Lei 397/2007
de 31/12</t>
  </si>
  <si>
    <t>Dec.Lei 246/2008
de 18/12</t>
  </si>
  <si>
    <t>Dec.Lei 5/2010
de 15/01</t>
  </si>
  <si>
    <t>Dec.Lei 143/2010
de 31/12</t>
  </si>
  <si>
    <r>
      <t>data de entrada em vigor</t>
    </r>
    <r>
      <rPr>
        <b/>
        <sz val="8"/>
        <color indexed="63"/>
        <rFont val="Arial"/>
        <family val="2"/>
      </rPr>
      <t/>
    </r>
  </si>
  <si>
    <t>01/01/2006</t>
  </si>
  <si>
    <t>01/01/2007</t>
  </si>
  <si>
    <t>01/01/2008</t>
  </si>
  <si>
    <t>01/01/2009</t>
  </si>
  <si>
    <t>01/01/2010</t>
  </si>
  <si>
    <t>01/01/2011</t>
  </si>
  <si>
    <t>remuneração/ganho médio mensal - indicadores globais</t>
  </si>
  <si>
    <t>(euros e %)</t>
  </si>
  <si>
    <r>
      <t>remuneração de base média mensal</t>
    </r>
    <r>
      <rPr>
        <sz val="7"/>
        <color indexed="20"/>
        <rFont val="Arial"/>
        <family val="2"/>
      </rPr>
      <t xml:space="preserve"> </t>
    </r>
  </si>
  <si>
    <r>
      <t>ganho médio mensal</t>
    </r>
    <r>
      <rPr>
        <sz val="7"/>
        <color indexed="20"/>
        <rFont val="Arial"/>
        <family val="2"/>
      </rPr>
      <t xml:space="preserve"> </t>
    </r>
  </si>
  <si>
    <r>
      <t>remuneração de base/ganho</t>
    </r>
    <r>
      <rPr>
        <sz val="7"/>
        <color indexed="20"/>
        <rFont val="Arial"/>
        <family val="2"/>
      </rPr>
      <t xml:space="preserve"> (%)</t>
    </r>
  </si>
  <si>
    <r>
      <t xml:space="preserve">trabalhadores abrangidos pela retribuição mínima mensal garantida </t>
    </r>
    <r>
      <rPr>
        <vertAlign val="superscript"/>
        <sz val="8"/>
        <color indexed="20"/>
        <rFont val="Arial"/>
        <family val="2"/>
      </rPr>
      <t>(1)</t>
    </r>
    <r>
      <rPr>
        <sz val="8"/>
        <color indexed="20"/>
        <rFont val="Arial"/>
        <family val="2"/>
      </rPr>
      <t xml:space="preserve"> </t>
    </r>
    <r>
      <rPr>
        <sz val="7"/>
        <color indexed="20"/>
        <rFont val="Arial"/>
        <family val="2"/>
      </rPr>
      <t>(%)</t>
    </r>
  </si>
  <si>
    <r>
      <t>Homens</t>
    </r>
    <r>
      <rPr>
        <sz val="7"/>
        <color indexed="63"/>
        <rFont val="Arial"/>
        <family val="2"/>
      </rPr>
      <t xml:space="preserve"> (%)</t>
    </r>
  </si>
  <si>
    <r>
      <t>Mulheres</t>
    </r>
    <r>
      <rPr>
        <sz val="7"/>
        <color indexed="63"/>
        <rFont val="Arial"/>
        <family val="2"/>
      </rPr>
      <t xml:space="preserve"> (%)</t>
    </r>
  </si>
  <si>
    <t xml:space="preserve">remuneração de base média mensal </t>
  </si>
  <si>
    <t xml:space="preserve">ganho médio mensal </t>
  </si>
  <si>
    <r>
      <t>trabalhadores abrangidos pela RMMG</t>
    </r>
    <r>
      <rPr>
        <b/>
        <vertAlign val="superscript"/>
        <sz val="8"/>
        <color indexed="63"/>
        <rFont val="Arial"/>
        <family val="2"/>
      </rPr>
      <t xml:space="preserve"> </t>
    </r>
    <r>
      <rPr>
        <vertAlign val="superscript"/>
        <sz val="8"/>
        <color indexed="63"/>
        <rFont val="Arial"/>
        <family val="2"/>
      </rPr>
      <t>(1)</t>
    </r>
    <r>
      <rPr>
        <b/>
        <vertAlign val="superscript"/>
        <sz val="8"/>
        <color indexed="63"/>
        <rFont val="Arial"/>
        <family val="2"/>
      </rPr>
      <t xml:space="preserve"> </t>
    </r>
    <r>
      <rPr>
        <sz val="8"/>
        <color indexed="63"/>
        <rFont val="Arial"/>
        <family val="2"/>
      </rPr>
      <t>(%)</t>
    </r>
  </si>
  <si>
    <r>
      <t xml:space="preserve">B. </t>
    </r>
    <r>
      <rPr>
        <sz val="8"/>
        <color indexed="63"/>
        <rFont val="Arial"/>
        <family val="2"/>
      </rPr>
      <t>Indústrias extrativas</t>
    </r>
  </si>
  <si>
    <r>
      <t xml:space="preserve">C. </t>
    </r>
    <r>
      <rPr>
        <sz val="8"/>
        <color indexed="63"/>
        <rFont val="Arial"/>
        <family val="2"/>
      </rPr>
      <t>Indústrias transformadoras</t>
    </r>
  </si>
  <si>
    <r>
      <t xml:space="preserve">D. </t>
    </r>
    <r>
      <rPr>
        <sz val="8"/>
        <color indexed="63"/>
        <rFont val="Arial"/>
        <family val="2"/>
      </rPr>
      <t>Eletricidade, gás, vapor, água quente/fria, ar frio</t>
    </r>
  </si>
  <si>
    <r>
      <t xml:space="preserve">E. </t>
    </r>
    <r>
      <rPr>
        <sz val="8"/>
        <color indexed="63"/>
        <rFont val="Arial"/>
        <family val="2"/>
      </rPr>
      <t>Captação, tratamento, distrib.; san., despoluição</t>
    </r>
  </si>
  <si>
    <r>
      <t xml:space="preserve">F. </t>
    </r>
    <r>
      <rPr>
        <sz val="8"/>
        <color indexed="63"/>
        <rFont val="Arial"/>
        <family val="2"/>
      </rPr>
      <t>Construção</t>
    </r>
  </si>
  <si>
    <r>
      <t xml:space="preserve">G. </t>
    </r>
    <r>
      <rPr>
        <sz val="8"/>
        <color indexed="63"/>
        <rFont val="Arial"/>
        <family val="2"/>
      </rPr>
      <t>Comércio grosso e retalho, repar. veíc. automóveis</t>
    </r>
  </si>
  <si>
    <r>
      <t xml:space="preserve">H. </t>
    </r>
    <r>
      <rPr>
        <sz val="8"/>
        <color indexed="63"/>
        <rFont val="Arial"/>
        <family val="2"/>
      </rPr>
      <t>Transportes e armazenagem</t>
    </r>
  </si>
  <si>
    <r>
      <t xml:space="preserve">I. </t>
    </r>
    <r>
      <rPr>
        <sz val="8"/>
        <color indexed="63"/>
        <rFont val="Arial"/>
        <family val="2"/>
      </rPr>
      <t>Alojamento, restauração e similares</t>
    </r>
  </si>
  <si>
    <r>
      <t xml:space="preserve">J. </t>
    </r>
    <r>
      <rPr>
        <sz val="8"/>
        <color indexed="63"/>
        <rFont val="Arial"/>
        <family val="2"/>
      </rPr>
      <t>Atividades de informação e de comunicação</t>
    </r>
  </si>
  <si>
    <r>
      <t xml:space="preserve">K. </t>
    </r>
    <r>
      <rPr>
        <sz val="8"/>
        <color indexed="63"/>
        <rFont val="Arial"/>
        <family val="2"/>
      </rPr>
      <t>Atividades financeiras e de seguros</t>
    </r>
  </si>
  <si>
    <r>
      <t xml:space="preserve">L. </t>
    </r>
    <r>
      <rPr>
        <sz val="8"/>
        <color indexed="63"/>
        <rFont val="Arial"/>
        <family val="2"/>
      </rPr>
      <t>Atividades imobiliárias</t>
    </r>
  </si>
  <si>
    <r>
      <t xml:space="preserve">M. </t>
    </r>
    <r>
      <rPr>
        <sz val="8"/>
        <color indexed="63"/>
        <rFont val="Arial"/>
        <family val="2"/>
      </rPr>
      <t>Ativ. consultoria, científicas, técnicas e similares</t>
    </r>
  </si>
  <si>
    <r>
      <t xml:space="preserve">N. </t>
    </r>
    <r>
      <rPr>
        <sz val="8"/>
        <color indexed="63"/>
        <rFont val="Arial"/>
        <family val="2"/>
      </rPr>
      <t>Atividades administrativas e dos serviços de apoio</t>
    </r>
  </si>
  <si>
    <r>
      <t xml:space="preserve">P. </t>
    </r>
    <r>
      <rPr>
        <sz val="8"/>
        <color indexed="63"/>
        <rFont val="Arial"/>
        <family val="2"/>
      </rPr>
      <t>Educação</t>
    </r>
  </si>
  <si>
    <r>
      <t xml:space="preserve">Q. </t>
    </r>
    <r>
      <rPr>
        <sz val="8"/>
        <color indexed="63"/>
        <rFont val="Arial"/>
        <family val="2"/>
      </rPr>
      <t>Atividades de saúde humana e apoio social</t>
    </r>
  </si>
  <si>
    <r>
      <t xml:space="preserve">R. </t>
    </r>
    <r>
      <rPr>
        <sz val="8"/>
        <color indexed="63"/>
        <rFont val="Arial"/>
        <family val="2"/>
      </rPr>
      <t>Ativ. artísticas, espetáculos, desp. e recreativas</t>
    </r>
  </si>
  <si>
    <t>fonte: GEP/MSSS, Inquérito aos Ganhos.</t>
  </si>
  <si>
    <t>Mais informação em:  http://www.gep.msss.gov.pt/estatistica/remuneracoes/index.php#ganhos</t>
  </si>
  <si>
    <t xml:space="preserve">(1) habitualmente designada por salário mínimo nacional.              </t>
  </si>
  <si>
    <t>Outros</t>
  </si>
  <si>
    <t>Açores</t>
  </si>
  <si>
    <t>Madeira</t>
  </si>
  <si>
    <t xml:space="preserve"> Segurança Social </t>
  </si>
  <si>
    <t>famílias com processamento de rendimento social de inserção (RSI)</t>
  </si>
  <si>
    <t>(número e euros)</t>
  </si>
  <si>
    <t>fonte:  II/MSSS, Estatísticas da Segurança Social.</t>
  </si>
  <si>
    <t>Mais informação em:  http://www.seg-social.pt</t>
  </si>
  <si>
    <t>pensionistas ativos</t>
  </si>
  <si>
    <t>Invalidez</t>
  </si>
  <si>
    <t xml:space="preserve">Velhice </t>
  </si>
  <si>
    <t>Sobrevivência</t>
  </si>
  <si>
    <t>pensionistas com reforma antecipada</t>
  </si>
  <si>
    <t>titulares</t>
  </si>
  <si>
    <t>Abono de família</t>
  </si>
  <si>
    <t>Crianças e jovens deficientes</t>
  </si>
  <si>
    <t>Subsídio educação especial</t>
  </si>
  <si>
    <t>Subsídio vitalício</t>
  </si>
  <si>
    <t>Subsídio assistência 3.ª pessoa</t>
  </si>
  <si>
    <t>requerimentos deferidos</t>
  </si>
  <si>
    <t>Subsídio de desemprego</t>
  </si>
  <si>
    <t>Subsídio social de desemprego inicial</t>
  </si>
  <si>
    <t>beneficiários</t>
  </si>
  <si>
    <t>Subsídio social de desemprego subsequente</t>
  </si>
  <si>
    <t>Prolongamento do subsídio social de desemprego</t>
  </si>
  <si>
    <t>beneficiários estrangeiros</t>
  </si>
  <si>
    <t xml:space="preserve">Brasil  </t>
  </si>
  <si>
    <t xml:space="preserve">PALOP </t>
  </si>
  <si>
    <t xml:space="preserve">Europa de Leste  </t>
  </si>
  <si>
    <t xml:space="preserve">Países da UE (excepto Portugal)  </t>
  </si>
  <si>
    <t>valor médio do subsidio (€)</t>
  </si>
  <si>
    <t>Subsídio/ beneficiário</t>
  </si>
  <si>
    <t>Subsídio/ dias subsidiados</t>
  </si>
  <si>
    <t xml:space="preserve">baixas </t>
  </si>
  <si>
    <t xml:space="preserve"> Informação em destaque - tendências do mercado de trabalho</t>
  </si>
  <si>
    <r>
      <t>tendências do mercado de trabalho</t>
    </r>
    <r>
      <rPr>
        <sz val="10"/>
        <color indexed="9"/>
        <rFont val="Arial"/>
        <family val="2"/>
      </rPr>
      <t xml:space="preserve"> </t>
    </r>
    <r>
      <rPr>
        <vertAlign val="superscript"/>
        <sz val="10"/>
        <color indexed="9"/>
        <rFont val="Arial"/>
        <family val="2"/>
      </rPr>
      <t>(1)</t>
    </r>
  </si>
  <si>
    <r>
      <t xml:space="preserve">indicador de clima económico </t>
    </r>
    <r>
      <rPr>
        <sz val="6"/>
        <color indexed="17"/>
        <rFont val="Arial"/>
        <family val="2"/>
      </rPr>
      <t>(sre/mm3m/%)</t>
    </r>
  </si>
  <si>
    <r>
      <t xml:space="preserve">indicador de confiança setorial </t>
    </r>
    <r>
      <rPr>
        <sz val="6"/>
        <color indexed="17"/>
        <rFont val="Arial"/>
        <family val="2"/>
      </rPr>
      <t>(sre/mm3m)</t>
    </r>
  </si>
  <si>
    <t>Indústria Transformadora</t>
  </si>
  <si>
    <r>
      <t xml:space="preserve">Construção </t>
    </r>
    <r>
      <rPr>
        <vertAlign val="superscript"/>
        <sz val="8"/>
        <color indexed="63"/>
        <rFont val="Arial"/>
        <family val="2"/>
      </rPr>
      <t>(2)</t>
    </r>
  </si>
  <si>
    <t>Comércio</t>
  </si>
  <si>
    <r>
      <t>Serviços</t>
    </r>
    <r>
      <rPr>
        <b/>
        <vertAlign val="superscript"/>
        <sz val="8"/>
        <color indexed="63"/>
        <rFont val="Arial"/>
        <family val="2"/>
      </rPr>
      <t xml:space="preserve"> </t>
    </r>
    <r>
      <rPr>
        <vertAlign val="superscript"/>
        <sz val="8"/>
        <color indexed="63"/>
        <rFont val="Arial"/>
        <family val="2"/>
      </rPr>
      <t>(2)</t>
    </r>
  </si>
  <si>
    <r>
      <t xml:space="preserve">perspetivas de evolução do emprego nos próximos 3 meses </t>
    </r>
    <r>
      <rPr>
        <sz val="6"/>
        <color indexed="17"/>
        <rFont val="Arial"/>
        <family val="2"/>
      </rPr>
      <t>(mm3m)</t>
    </r>
  </si>
  <si>
    <t xml:space="preserve">Indústria Transformadora </t>
  </si>
  <si>
    <r>
      <t>Serviços</t>
    </r>
    <r>
      <rPr>
        <vertAlign val="superscript"/>
        <sz val="8"/>
        <color indexed="63"/>
        <rFont val="Arial"/>
        <family val="2"/>
      </rPr>
      <t xml:space="preserve"> (2)</t>
    </r>
  </si>
  <si>
    <t>processos concluídos</t>
  </si>
  <si>
    <r>
      <t>perspetivas de evolução do desemprego nos próximos 12 meses</t>
    </r>
    <r>
      <rPr>
        <sz val="6"/>
        <color indexed="17"/>
        <rFont val="Arial"/>
        <family val="2"/>
      </rPr>
      <t xml:space="preserve"> (mm3m)</t>
    </r>
  </si>
  <si>
    <r>
      <t xml:space="preserve">indicador de confiança dos consumidores </t>
    </r>
    <r>
      <rPr>
        <sz val="6"/>
        <color indexed="17"/>
        <rFont val="Arial"/>
        <family val="2"/>
      </rPr>
      <t>(mm3m)</t>
    </r>
  </si>
  <si>
    <t>desemprego registado:</t>
  </si>
  <si>
    <r>
      <t>no fim do período</t>
    </r>
    <r>
      <rPr>
        <b/>
        <sz val="7"/>
        <color indexed="17"/>
        <rFont val="Arial"/>
        <family val="2"/>
      </rPr>
      <t xml:space="preserve"> </t>
    </r>
    <r>
      <rPr>
        <sz val="6"/>
        <color indexed="17"/>
        <rFont val="Arial"/>
        <family val="2"/>
      </rPr>
      <t>(milhares)</t>
    </r>
  </si>
  <si>
    <r>
      <t xml:space="preserve">ao longo do período </t>
    </r>
    <r>
      <rPr>
        <sz val="6"/>
        <color indexed="17"/>
        <rFont val="Arial"/>
        <family val="2"/>
      </rPr>
      <t>(milhares)</t>
    </r>
  </si>
  <si>
    <r>
      <t xml:space="preserve">ofertas ao longo do período </t>
    </r>
    <r>
      <rPr>
        <sz val="6"/>
        <color indexed="17"/>
        <rFont val="Arial"/>
        <family val="2"/>
      </rPr>
      <t>(milhares)</t>
    </r>
  </si>
  <si>
    <r>
      <t xml:space="preserve">ofertas ao longo do período </t>
    </r>
    <r>
      <rPr>
        <sz val="6"/>
        <color indexed="63"/>
        <rFont val="Arial"/>
        <family val="2"/>
      </rPr>
      <t>(vh/%)</t>
    </r>
  </si>
  <si>
    <r>
      <t xml:space="preserve">beneficiários c/ prestações desemprego </t>
    </r>
    <r>
      <rPr>
        <sz val="6"/>
        <color indexed="17"/>
        <rFont val="Arial"/>
        <family val="2"/>
      </rPr>
      <t>(milhares)</t>
    </r>
  </si>
  <si>
    <t>(1) a informação de caráter qualitativo tem por fonte os Inquéritos Qualitativos de Conjuntura às Empresas (Indústria Transformadora, Construção e Obras Públicas e Serviços) e aos Consumidores, do INE.     (2) vcs - valores corrigidos da sazonalidade.      (3) Continente.</t>
  </si>
  <si>
    <t>(milhares)</t>
  </si>
  <si>
    <t>15 - 24 anos</t>
  </si>
  <si>
    <t xml:space="preserve">25 - 44 anos </t>
  </si>
  <si>
    <r>
      <t>45 e + anos</t>
    </r>
    <r>
      <rPr>
        <b/>
        <vertAlign val="superscript"/>
        <sz val="8"/>
        <color indexed="63"/>
        <rFont val="Arial"/>
        <family val="2"/>
      </rPr>
      <t xml:space="preserve"> </t>
    </r>
  </si>
  <si>
    <t>(milhares e estrutura em %)</t>
  </si>
  <si>
    <t>v.a.</t>
  </si>
  <si>
    <t>fonte: INE, Inquérito ao Emprego.</t>
  </si>
  <si>
    <t xml:space="preserve"> População com emprego </t>
  </si>
  <si>
    <t>população com emprego - indicadores globais</t>
  </si>
  <si>
    <t>Agric., prod. animal, caça, floresta e pesca</t>
  </si>
  <si>
    <t>Indústria, const., energia e água</t>
  </si>
  <si>
    <t>Serviços</t>
  </si>
  <si>
    <t>Tempo completo</t>
  </si>
  <si>
    <t>Tempo parcial</t>
  </si>
  <si>
    <t>Trabalhadores por conta outrem</t>
  </si>
  <si>
    <t>Contrato sem termo</t>
  </si>
  <si>
    <t>Contrato com termo</t>
  </si>
  <si>
    <t>Trabalhadores por conta própria</t>
  </si>
  <si>
    <t>taxa de emprego (%)</t>
  </si>
  <si>
    <t>15 - 64 anos</t>
  </si>
  <si>
    <t>55 - 64 anos</t>
  </si>
  <si>
    <r>
      <t xml:space="preserve">disparidade entre sexos (M-H) </t>
    </r>
    <r>
      <rPr>
        <sz val="7"/>
        <color indexed="63"/>
        <rFont val="Arial"/>
        <family val="2"/>
      </rPr>
      <t>(p.p.)</t>
    </r>
  </si>
  <si>
    <t>(1) população ativa (15 e mais anos)/população total (15 e mais anos).</t>
  </si>
  <si>
    <t>população ativa</t>
  </si>
  <si>
    <t>Menos de 15 anos</t>
  </si>
  <si>
    <t>população total e ativa - indicadores globais</t>
  </si>
  <si>
    <t xml:space="preserve"> População total </t>
  </si>
  <si>
    <t>4.º trimestre</t>
  </si>
  <si>
    <t>1.º trimestre</t>
  </si>
  <si>
    <t>2.º trimestre</t>
  </si>
  <si>
    <t>3.º trimestre</t>
  </si>
  <si>
    <t>informação anual</t>
  </si>
  <si>
    <t>População desempregada</t>
  </si>
  <si>
    <t>população desempregada - indicadores globais</t>
  </si>
  <si>
    <t>desemprego total</t>
  </si>
  <si>
    <t>1.º Emprego</t>
  </si>
  <si>
    <t>Novo Emprego</t>
  </si>
  <si>
    <t>Até 11 meses</t>
  </si>
  <si>
    <t>12 meses e mais</t>
  </si>
  <si>
    <t>taxa de desemprego (%)</t>
  </si>
  <si>
    <r>
      <t xml:space="preserve">disparidade entre sexos </t>
    </r>
    <r>
      <rPr>
        <sz val="7"/>
        <color indexed="63"/>
        <rFont val="Arial"/>
        <family val="2"/>
      </rPr>
      <t>(M-H) (p.p.)</t>
    </r>
  </si>
  <si>
    <t>Norte</t>
  </si>
  <si>
    <t>Centro</t>
  </si>
  <si>
    <t xml:space="preserve">Lisboa </t>
  </si>
  <si>
    <t>Alentejo</t>
  </si>
  <si>
    <t>Algarve</t>
  </si>
  <si>
    <t>taxa de desemprego de longa duração (%)</t>
  </si>
  <si>
    <r>
      <t>disparidade entre sexos</t>
    </r>
    <r>
      <rPr>
        <sz val="7"/>
        <color indexed="63"/>
        <rFont val="Arial"/>
        <family val="2"/>
      </rPr>
      <t xml:space="preserve"> (M-H) (p.p.)</t>
    </r>
  </si>
  <si>
    <t xml:space="preserve"> Informação em destaque </t>
  </si>
  <si>
    <t>taxa de desemprego na União Europeia</t>
  </si>
  <si>
    <t>&lt; 25 anos</t>
  </si>
  <si>
    <t>Alemanha</t>
  </si>
  <si>
    <t>Áustria</t>
  </si>
  <si>
    <t>Bélgica</t>
  </si>
  <si>
    <t>Eslováquia</t>
  </si>
  <si>
    <t>Espanha</t>
  </si>
  <si>
    <t>Finlândia</t>
  </si>
  <si>
    <t>França</t>
  </si>
  <si>
    <t>Holanda</t>
  </si>
  <si>
    <t>Irlanda</t>
  </si>
  <si>
    <t>Itália</t>
  </si>
  <si>
    <t>Luxemburgo</t>
  </si>
  <si>
    <t>Malta</t>
  </si>
  <si>
    <t>Zona Euro</t>
  </si>
  <si>
    <t>Bulgária</t>
  </si>
  <si>
    <t xml:space="preserve">Dinamarca </t>
  </si>
  <si>
    <t>Polónia</t>
  </si>
  <si>
    <t>República Checa</t>
  </si>
  <si>
    <t>Suécia</t>
  </si>
  <si>
    <t>UE27</t>
  </si>
  <si>
    <t>Estados Unidos</t>
  </si>
  <si>
    <t>Ignorado</t>
  </si>
  <si>
    <r>
      <t>retribuição mínima mensal garantida</t>
    </r>
    <r>
      <rPr>
        <sz val="8"/>
        <color indexed="20"/>
        <rFont val="Arial"/>
        <family val="2"/>
      </rPr>
      <t xml:space="preserve"> </t>
    </r>
    <r>
      <rPr>
        <vertAlign val="superscript"/>
        <sz val="8"/>
        <color indexed="20"/>
        <rFont val="Arial"/>
        <family val="2"/>
      </rPr>
      <t>(1)</t>
    </r>
  </si>
  <si>
    <r>
      <t>2009</t>
    </r>
    <r>
      <rPr>
        <vertAlign val="superscript"/>
        <sz val="8"/>
        <color indexed="63"/>
        <rFont val="Arial"/>
        <family val="2"/>
      </rPr>
      <t xml:space="preserve"> (2)</t>
    </r>
  </si>
  <si>
    <t>abril
2011</t>
  </si>
  <si>
    <t>(2) em Abril de 2009 teve início uma nova série, com a selecção de uma nova amostra, de acordo com a CAE Rev. 3. Para esse período de referência, o inquérito foi realizado às duas amostras. Deste modo foi possível compatibilizar as séries, garantindo uma leitura contínua dos dados.</t>
  </si>
  <si>
    <t xml:space="preserve"> Desemprego registado, ofertas e colocações - ao longo do período </t>
  </si>
  <si>
    <t>desemprego registado - ao longo do período</t>
  </si>
  <si>
    <r>
      <t>5.1</t>
    </r>
    <r>
      <rPr>
        <sz val="8"/>
        <color indexed="63"/>
        <rFont val="Arial"/>
        <family val="2"/>
      </rPr>
      <t xml:space="preserve"> Pes. serv. proteção e segurança</t>
    </r>
  </si>
  <si>
    <r>
      <t>7.1</t>
    </r>
    <r>
      <rPr>
        <sz val="8"/>
        <color indexed="63"/>
        <rFont val="Arial"/>
        <family val="2"/>
      </rPr>
      <t xml:space="preserve"> Operár.e tr.simil.ind.extrat. e c.civil</t>
    </r>
  </si>
  <si>
    <r>
      <t xml:space="preserve">9.1 </t>
    </r>
    <r>
      <rPr>
        <sz val="8"/>
        <color indexed="63"/>
        <rFont val="Arial"/>
        <family val="2"/>
      </rPr>
      <t>Trab. não qualif. serv. e comércio</t>
    </r>
  </si>
  <si>
    <r>
      <t xml:space="preserve">4.1 </t>
    </r>
    <r>
      <rPr>
        <sz val="8"/>
        <color indexed="63"/>
        <rFont val="Arial"/>
        <family val="2"/>
      </rPr>
      <t>Empregados de escritório</t>
    </r>
  </si>
  <si>
    <r>
      <t xml:space="preserve">9.3 </t>
    </r>
    <r>
      <rPr>
        <sz val="8"/>
        <color indexed="63"/>
        <rFont val="Arial"/>
        <family val="2"/>
      </rPr>
      <t>Trab.não qual.minas,c.civil, ind.trans.</t>
    </r>
  </si>
  <si>
    <r>
      <t xml:space="preserve">5.2 </t>
    </r>
    <r>
      <rPr>
        <sz val="8"/>
        <color indexed="63"/>
        <rFont val="Arial"/>
        <family val="2"/>
      </rPr>
      <t>Manequins, vend. e demonstradores</t>
    </r>
  </si>
  <si>
    <r>
      <t xml:space="preserve">7.4 </t>
    </r>
    <r>
      <rPr>
        <sz val="8"/>
        <color indexed="63"/>
        <rFont val="Arial"/>
        <family val="2"/>
      </rPr>
      <t>Out.op.,artífices e trab.similares</t>
    </r>
  </si>
  <si>
    <r>
      <t xml:space="preserve">6.1 </t>
    </r>
    <r>
      <rPr>
        <sz val="8"/>
        <color indexed="63"/>
        <rFont val="Arial"/>
        <family val="2"/>
      </rPr>
      <t>Trab. qualific.da agric.e pesca</t>
    </r>
  </si>
  <si>
    <r>
      <t xml:space="preserve">2.3 </t>
    </r>
    <r>
      <rPr>
        <sz val="8"/>
        <color indexed="63"/>
        <rFont val="Arial"/>
        <family val="2"/>
      </rPr>
      <t>Docentes ens.secund., super. e simil.</t>
    </r>
  </si>
  <si>
    <t>1.º emprego</t>
  </si>
  <si>
    <t>Agric., prod. animal, caça, flor. e pesca</t>
  </si>
  <si>
    <t>Indúst., energia, água e construção</t>
  </si>
  <si>
    <t>Sem classificação</t>
  </si>
  <si>
    <t>ofertas de emprego - ao longo do período</t>
  </si>
  <si>
    <r>
      <t xml:space="preserve">7.4 </t>
    </r>
    <r>
      <rPr>
        <sz val="8"/>
        <color indexed="63"/>
        <rFont val="Arial"/>
        <family val="2"/>
      </rPr>
      <t>Outros operários, art. e trab.simil.</t>
    </r>
  </si>
  <si>
    <r>
      <t xml:space="preserve">6.1 </t>
    </r>
    <r>
      <rPr>
        <sz val="8"/>
        <color indexed="63"/>
        <rFont val="Arial"/>
        <family val="2"/>
      </rPr>
      <t>Trab. qualificados da agric. e pesca</t>
    </r>
  </si>
  <si>
    <r>
      <t>7.1</t>
    </r>
    <r>
      <rPr>
        <sz val="8"/>
        <color indexed="63"/>
        <rFont val="Arial"/>
        <family val="2"/>
      </rPr>
      <t xml:space="preserve"> Operários trab.sim.ind.ext.c.civ.</t>
    </r>
  </si>
  <si>
    <t xml:space="preserve">ofertas por 100 desempregados </t>
  </si>
  <si>
    <t>colocações - ao longo do período</t>
  </si>
  <si>
    <t>colocações/ofertas (%)</t>
  </si>
  <si>
    <r>
      <t xml:space="preserve">nota: </t>
    </r>
    <r>
      <rPr>
        <sz val="7"/>
        <color indexed="63"/>
        <rFont val="Arial"/>
        <family val="2"/>
      </rPr>
      <t xml:space="preserve">a informação por região NUT II foi classificada tendo em conta a Nomenclatura das Unidades Territoriais para Fins Estatísticos de 2002 (NUT 2002); a informação por catividade económica, é codificada com a Classificação Portuguesa das Atividades Económicas, Revisão 3 (CAE-Rev.3). </t>
    </r>
  </si>
  <si>
    <t xml:space="preserve">fonte:  IEFP/MEE, Informação Mensal e Estatísticas Mensais. </t>
  </si>
  <si>
    <t>Mais informação em:  http://www.iefp.pt</t>
  </si>
  <si>
    <t xml:space="preserve"> Desemprego registado - no fim do período </t>
  </si>
  <si>
    <t>pedidos de emprego - no fim do período</t>
  </si>
  <si>
    <t>Desemprego registado</t>
  </si>
  <si>
    <t>Empregados</t>
  </si>
  <si>
    <t>Ocupados</t>
  </si>
  <si>
    <t>Indisponíveis temporariamente</t>
  </si>
  <si>
    <t>Menos de 25 anos</t>
  </si>
  <si>
    <t>25 e + anos</t>
  </si>
  <si>
    <r>
      <t>Novo emprego</t>
    </r>
    <r>
      <rPr>
        <vertAlign val="superscript"/>
        <sz val="8"/>
        <color indexed="63"/>
        <rFont val="Arial"/>
        <family val="2"/>
      </rPr>
      <t xml:space="preserve"> (1)</t>
    </r>
    <r>
      <rPr>
        <sz val="8"/>
        <color indexed="63"/>
        <rFont val="Arial"/>
        <family val="2"/>
      </rPr>
      <t xml:space="preserve"> </t>
    </r>
  </si>
  <si>
    <t>Menos de 1 ano</t>
  </si>
  <si>
    <t>1 ano e mais</t>
  </si>
  <si>
    <t>Nenhum nível de instrução</t>
  </si>
  <si>
    <t>Ens. Básico - 1.º ciclo</t>
  </si>
  <si>
    <t>Ens. Básico - 2.º ciclo</t>
  </si>
  <si>
    <t>Ens. Básico - 3.º ciclo</t>
  </si>
  <si>
    <t>Secundário</t>
  </si>
  <si>
    <t>Superior</t>
  </si>
  <si>
    <r>
      <t>5.1</t>
    </r>
    <r>
      <rPr>
        <sz val="8"/>
        <color indexed="63"/>
        <rFont val="Arial"/>
        <family val="2"/>
      </rPr>
      <t xml:space="preserve"> </t>
    </r>
    <r>
      <rPr>
        <sz val="7"/>
        <color indexed="63"/>
        <rFont val="Arial"/>
        <family val="2"/>
      </rPr>
      <t>Pes. serv. proteção e segurança</t>
    </r>
  </si>
  <si>
    <r>
      <t xml:space="preserve">9.1 </t>
    </r>
    <r>
      <rPr>
        <sz val="7"/>
        <color indexed="63"/>
        <rFont val="Arial"/>
        <family val="2"/>
      </rPr>
      <t>Trab. não qualif. serv. e comércio</t>
    </r>
  </si>
  <si>
    <r>
      <t>4.1</t>
    </r>
    <r>
      <rPr>
        <sz val="8"/>
        <color indexed="63"/>
        <rFont val="Arial"/>
        <family val="2"/>
      </rPr>
      <t xml:space="preserve"> </t>
    </r>
    <r>
      <rPr>
        <sz val="7"/>
        <color indexed="63"/>
        <rFont val="Arial"/>
        <family val="2"/>
      </rPr>
      <t>Empregados de escritório</t>
    </r>
  </si>
  <si>
    <r>
      <t>7.1</t>
    </r>
    <r>
      <rPr>
        <sz val="8"/>
        <color indexed="63"/>
        <rFont val="Arial"/>
        <family val="2"/>
      </rPr>
      <t xml:space="preserve"> </t>
    </r>
    <r>
      <rPr>
        <sz val="7"/>
        <color indexed="63"/>
        <rFont val="Arial"/>
        <family val="2"/>
      </rPr>
      <t>Operários trab. sim.ind.ext. e c. civil</t>
    </r>
  </si>
  <si>
    <r>
      <t xml:space="preserve">9.3 </t>
    </r>
    <r>
      <rPr>
        <sz val="7"/>
        <color indexed="63"/>
        <rFont val="Arial"/>
        <family val="2"/>
      </rPr>
      <t>Trab. n/qual. minas,c.civil,ind. trans.</t>
    </r>
  </si>
  <si>
    <r>
      <t xml:space="preserve">5.2 </t>
    </r>
    <r>
      <rPr>
        <sz val="7"/>
        <color indexed="63"/>
        <rFont val="Arial"/>
        <family val="2"/>
      </rPr>
      <t>Maneq., vend. e demonstradores</t>
    </r>
  </si>
  <si>
    <r>
      <t>7.4</t>
    </r>
    <r>
      <rPr>
        <sz val="8"/>
        <color indexed="63"/>
        <rFont val="Arial"/>
        <family val="2"/>
      </rPr>
      <t xml:space="preserve"> </t>
    </r>
    <r>
      <rPr>
        <sz val="7"/>
        <color indexed="63"/>
        <rFont val="Arial"/>
        <family val="2"/>
      </rPr>
      <t>Outros operár., artíf. e trab. simil.</t>
    </r>
  </si>
  <si>
    <r>
      <t>8.2</t>
    </r>
    <r>
      <rPr>
        <sz val="8"/>
        <color indexed="63"/>
        <rFont val="Arial"/>
        <family val="2"/>
      </rPr>
      <t xml:space="preserve"> </t>
    </r>
    <r>
      <rPr>
        <sz val="7"/>
        <color indexed="63"/>
        <rFont val="Arial"/>
        <family val="2"/>
      </rPr>
      <t>Operadores máq. e trab. montagem</t>
    </r>
  </si>
  <si>
    <t xml:space="preserve"> Despedimentos coletivos</t>
  </si>
  <si>
    <t>processos iniciados</t>
  </si>
  <si>
    <t>Empresas</t>
  </si>
  <si>
    <t>Total de trabalhadores</t>
  </si>
  <si>
    <t>Trabalhadores a despedir</t>
  </si>
  <si>
    <t>norte</t>
  </si>
  <si>
    <t>centro</t>
  </si>
  <si>
    <t>lisboa e vale do tejo</t>
  </si>
  <si>
    <t>alentejo</t>
  </si>
  <si>
    <t>algarve</t>
  </si>
  <si>
    <t>Despedidos</t>
  </si>
  <si>
    <t>Revogação por acordo</t>
  </si>
  <si>
    <t>Outras medidas</t>
  </si>
  <si>
    <r>
      <t>nota:</t>
    </r>
    <r>
      <rPr>
        <sz val="7"/>
        <color indexed="63"/>
        <rFont val="Arial"/>
        <family val="2"/>
      </rPr>
      <t xml:space="preserve"> a informação por região NUT II foi classificada tendo em conta a Nomenclatura das Unidades Territoriais para Fins Estatísticos (NUT) de 1989.</t>
    </r>
  </si>
  <si>
    <t>fonte: DGERT/MEE.</t>
  </si>
  <si>
    <t xml:space="preserve"> Formação profissional </t>
  </si>
  <si>
    <t>população em educação ou formação - indicadores globais</t>
  </si>
  <si>
    <t>15-24 anos</t>
  </si>
  <si>
    <t xml:space="preserve">45 e + anos </t>
  </si>
  <si>
    <r>
      <t xml:space="preserve">fonte: </t>
    </r>
    <r>
      <rPr>
        <sz val="7"/>
        <color indexed="63"/>
        <rFont val="Arial"/>
        <family val="2"/>
      </rPr>
      <t>INE, Inquérito ao Emprego.</t>
    </r>
  </si>
  <si>
    <t>indicadores de execução total</t>
  </si>
  <si>
    <t>metas</t>
  </si>
  <si>
    <t>execução</t>
  </si>
  <si>
    <r>
      <t>grau de execução</t>
    </r>
    <r>
      <rPr>
        <vertAlign val="superscript"/>
        <sz val="8"/>
        <color indexed="63"/>
        <rFont val="Arial"/>
        <family val="2"/>
      </rPr>
      <t>(1)</t>
    </r>
  </si>
  <si>
    <t>área de atividade</t>
  </si>
  <si>
    <t>tipo de centro</t>
  </si>
  <si>
    <t>(*) este número inclui as colocações de desempregados e empregados</t>
  </si>
  <si>
    <r>
      <t xml:space="preserve">caracterização dos abrangidos </t>
    </r>
    <r>
      <rPr>
        <b/>
        <vertAlign val="superscript"/>
        <sz val="8"/>
        <color indexed="63"/>
        <rFont val="Arial"/>
        <family val="2"/>
      </rPr>
      <t>(2)</t>
    </r>
  </si>
  <si>
    <t>&lt; 20 anos</t>
  </si>
  <si>
    <t>20 - 24 anos</t>
  </si>
  <si>
    <t>25 - 34 anos</t>
  </si>
  <si>
    <t>35 - 44 anos</t>
  </si>
  <si>
    <t>45 - 49 anos</t>
  </si>
  <si>
    <t>50 e + anos</t>
  </si>
  <si>
    <t>Não classificado</t>
  </si>
  <si>
    <t>&lt; 4 anos de escolaridade</t>
  </si>
  <si>
    <t>4 anos de escolaridade</t>
  </si>
  <si>
    <t>6 anos de escolaridade</t>
  </si>
  <si>
    <t>9 anos de escolaridade</t>
  </si>
  <si>
    <t>12 anos de escolaridade</t>
  </si>
  <si>
    <t>+ 12 anos de escolaridade</t>
  </si>
  <si>
    <t>fonte: IEFP/MEE, Síntese de Programas e Medidas de Emprego e Formação Profissional e Relatório Mensal de Execução Física e Financeira.</t>
  </si>
  <si>
    <t xml:space="preserve">(1) execução face à meta anual estabelecida, em percentagem.        (2) não inclui informação relativa às colocações.          </t>
  </si>
  <si>
    <r>
      <t xml:space="preserve">trabalhadores abrangidos </t>
    </r>
    <r>
      <rPr>
        <vertAlign val="superscript"/>
        <sz val="8"/>
        <color indexed="20"/>
        <rFont val="Arial"/>
        <family val="2"/>
      </rPr>
      <t>(2)</t>
    </r>
  </si>
  <si>
    <r>
      <t xml:space="preserve">convenções consideradas </t>
    </r>
    <r>
      <rPr>
        <vertAlign val="superscript"/>
        <sz val="8"/>
        <color indexed="20"/>
        <rFont val="Arial"/>
        <family val="2"/>
      </rPr>
      <t>(1)</t>
    </r>
  </si>
  <si>
    <r>
      <t>profissões com mais inscritos</t>
    </r>
    <r>
      <rPr>
        <vertAlign val="superscript"/>
        <sz val="8"/>
        <color indexed="17"/>
        <rFont val="Arial"/>
        <family val="2"/>
      </rPr>
      <t xml:space="preserve"> (1)</t>
    </r>
  </si>
  <si>
    <r>
      <t>novo emprego</t>
    </r>
    <r>
      <rPr>
        <sz val="8"/>
        <color indexed="17"/>
        <rFont val="Arial"/>
        <family val="2"/>
      </rPr>
      <t xml:space="preserve"> </t>
    </r>
    <r>
      <rPr>
        <vertAlign val="superscript"/>
        <sz val="8"/>
        <color indexed="17"/>
        <rFont val="Arial"/>
        <family val="2"/>
      </rPr>
      <t>(2)</t>
    </r>
  </si>
  <si>
    <r>
      <t>profissões mais solicitadas</t>
    </r>
    <r>
      <rPr>
        <vertAlign val="superscript"/>
        <sz val="8"/>
        <color indexed="17"/>
        <rFont val="Arial"/>
        <family val="2"/>
      </rPr>
      <t xml:space="preserve"> (1)</t>
    </r>
  </si>
  <si>
    <t xml:space="preserve">(1) valores do Continente a partir de abril.                (2) por atividade exercida no último emprego.  </t>
  </si>
  <si>
    <r>
      <t xml:space="preserve">nota: </t>
    </r>
    <r>
      <rPr>
        <sz val="7"/>
        <color indexed="63"/>
        <rFont val="Arial"/>
        <family val="2"/>
      </rPr>
      <t>a informação por região NUT II foi classificada tendo em conta a Nomenclatura das Unidades Territoriais para Fins Estatísticos de 2002 (NUT 2002); a informação por  atividade económica, é codificada com a Classificação Portuguesa das Atividades Económicas, Revisão 3 (CAE-Rev.3).</t>
    </r>
  </si>
  <si>
    <t>(1) por atividade exercida no último emprego.     (2) valores do Continente a partir de abril.</t>
  </si>
  <si>
    <t>sre - saldo de respostas extremas.             mm3m - média móvel de 3 meses.             vh - variação homóloga.      n.d. - não disponível</t>
  </si>
  <si>
    <t>Emprego</t>
  </si>
  <si>
    <t>Programas de emprego</t>
  </si>
  <si>
    <t>Programas de formação e emprego</t>
  </si>
  <si>
    <t>Criação de emprego e empresas</t>
  </si>
  <si>
    <t>Mercado social de emprego</t>
  </si>
  <si>
    <t>Outras</t>
  </si>
  <si>
    <t>Colocações(*)</t>
  </si>
  <si>
    <t>Formação profissional</t>
  </si>
  <si>
    <t>Reabilitação profissional</t>
  </si>
  <si>
    <t>Centros de emprego</t>
  </si>
  <si>
    <t>Centros de formação profissional</t>
  </si>
  <si>
    <t>Gestão direta</t>
  </si>
  <si>
    <t>Gestão participada</t>
  </si>
  <si>
    <t>não registados em aplicações informáticas</t>
  </si>
  <si>
    <t>registados em aplicações informáticas</t>
  </si>
  <si>
    <t>Transitados</t>
  </si>
  <si>
    <t>Iniciaram</t>
  </si>
  <si>
    <t>Terminaram</t>
  </si>
  <si>
    <t>Permanecem</t>
  </si>
  <si>
    <t>Empregado</t>
  </si>
  <si>
    <t>Desempregado</t>
  </si>
  <si>
    <t>Novo emprego</t>
  </si>
  <si>
    <r>
      <t xml:space="preserve"> - estrangeiros</t>
    </r>
    <r>
      <rPr>
        <sz val="8"/>
        <color indexed="63"/>
        <rFont val="Arial"/>
        <family val="2"/>
      </rPr>
      <t xml:space="preserve"> </t>
    </r>
    <r>
      <rPr>
        <sz val="6"/>
        <color indexed="63"/>
        <rFont val="Arial"/>
        <family val="2"/>
      </rPr>
      <t>(milhares)</t>
    </r>
    <r>
      <rPr>
        <sz val="7"/>
        <color indexed="63"/>
        <rFont val="Arial"/>
        <family val="2"/>
      </rPr>
      <t xml:space="preserve"> </t>
    </r>
    <r>
      <rPr>
        <vertAlign val="superscript"/>
        <sz val="8"/>
        <color indexed="63"/>
        <rFont val="Arial"/>
        <family val="2"/>
      </rPr>
      <t>(3)</t>
    </r>
  </si>
  <si>
    <r>
      <t>ao longo do período</t>
    </r>
    <r>
      <rPr>
        <sz val="7"/>
        <color indexed="63"/>
        <rFont val="Arial"/>
        <family val="2"/>
      </rPr>
      <t xml:space="preserve"> (vh/%)</t>
    </r>
  </si>
  <si>
    <r>
      <t xml:space="preserve"> - beneficiários estrangeiros</t>
    </r>
    <r>
      <rPr>
        <sz val="8"/>
        <color indexed="63"/>
        <rFont val="Arial"/>
        <family val="2"/>
      </rPr>
      <t xml:space="preserve"> </t>
    </r>
    <r>
      <rPr>
        <sz val="6"/>
        <color indexed="63"/>
        <rFont val="Arial"/>
        <family val="2"/>
      </rPr>
      <t xml:space="preserve">(milhares) </t>
    </r>
  </si>
  <si>
    <r>
      <t>Trabalhadores a despedir (resultado)</t>
    </r>
    <r>
      <rPr>
        <vertAlign val="superscript"/>
        <sz val="8"/>
        <color indexed="63"/>
        <rFont val="Arial"/>
        <family val="2"/>
      </rPr>
      <t>(1)</t>
    </r>
  </si>
  <si>
    <r>
      <t>Trabalhadores a despedir (intenção)</t>
    </r>
    <r>
      <rPr>
        <vertAlign val="superscript"/>
        <sz val="8"/>
        <color indexed="63"/>
        <rFont val="Arial"/>
        <family val="2"/>
      </rPr>
      <t>(1)</t>
    </r>
  </si>
  <si>
    <r>
      <t>1.º trimestre</t>
    </r>
    <r>
      <rPr>
        <sz val="8"/>
        <color indexed="63"/>
        <rFont val="Arial"/>
        <family val="2"/>
      </rPr>
      <t xml:space="preserve"> </t>
    </r>
  </si>
  <si>
    <t xml:space="preserve"> Maio de 2012 </t>
  </si>
  <si>
    <t>Praça de Londres, n.º 2, 3º andar</t>
  </si>
  <si>
    <t>11049-056 LISBOA</t>
  </si>
  <si>
    <t xml:space="preserve">Tel. 21 115 50 02     Fax 21 115 50 50 </t>
  </si>
  <si>
    <t>fonte: INE, Índice de Preços no Consumidor.</t>
  </si>
  <si>
    <t>trabalhadores por conta de outrem</t>
  </si>
  <si>
    <t xml:space="preserve">Lituânia </t>
  </si>
  <si>
    <t xml:space="preserve">Japão </t>
  </si>
  <si>
    <r>
      <t>retribuição mínima mensal garantida (RMMG)</t>
    </r>
    <r>
      <rPr>
        <sz val="10"/>
        <color indexed="9"/>
        <rFont val="Arial"/>
        <family val="2"/>
      </rPr>
      <t xml:space="preserve"> </t>
    </r>
    <r>
      <rPr>
        <vertAlign val="superscript"/>
        <sz val="9"/>
        <color indexed="9"/>
        <rFont val="Arial"/>
        <family val="2"/>
      </rPr>
      <t>(1)</t>
    </r>
  </si>
  <si>
    <r>
      <t>remuneração de base média mensal, ganho médio mensal e trabalhadores abrangidos pela retribuição mínima mensal garantida</t>
    </r>
    <r>
      <rPr>
        <b/>
        <sz val="8"/>
        <color indexed="9"/>
        <rFont val="Arial"/>
        <family val="2"/>
      </rPr>
      <t xml:space="preserve"> (RMMG)</t>
    </r>
    <r>
      <rPr>
        <vertAlign val="superscript"/>
        <sz val="8"/>
        <color indexed="9"/>
        <rFont val="Arial"/>
        <family val="2"/>
      </rPr>
      <t>(1)</t>
    </r>
    <r>
      <rPr>
        <sz val="8"/>
        <color indexed="9"/>
        <rFont val="Arial"/>
        <family val="2"/>
      </rPr>
      <t xml:space="preserve"> </t>
    </r>
    <r>
      <rPr>
        <b/>
        <sz val="10"/>
        <color indexed="9"/>
        <rFont val="Arial"/>
        <family val="2"/>
      </rPr>
      <t xml:space="preserve">- atividade económica </t>
    </r>
  </si>
  <si>
    <t>outubro
2011</t>
  </si>
  <si>
    <t>estrutura empresarial - indicadores globais</t>
  </si>
  <si>
    <t>empresas</t>
  </si>
  <si>
    <t>estabelecimentos</t>
  </si>
  <si>
    <t xml:space="preserve">pessoas ao serviço </t>
  </si>
  <si>
    <t>(1) dos trabalhadores por conta de outrem a tempo completo, que auferiram remuneração completa no período de referência.</t>
  </si>
  <si>
    <t xml:space="preserve">  Frutas  </t>
  </si>
  <si>
    <t>(1) Caso um beneficiário tenha lançamento por mais de um centro distrital no mês, ele é contabilizado várias vezes nesta tabela.</t>
  </si>
  <si>
    <t>(1) Caso um beneficiário transite de centro distrital no mês ele é contabilizado uma vez em cada um dos centros distritais.</t>
  </si>
  <si>
    <t>(2) Caso um beneficiário transite de tipo de subsídio no mês ele é contabilizado uma vez em cada um dos subsídios.</t>
  </si>
  <si>
    <r>
      <t>beneficiários com processamento de rendimento social de inserção (RSI)</t>
    </r>
    <r>
      <rPr>
        <b/>
        <vertAlign val="superscript"/>
        <sz val="10"/>
        <color indexed="9"/>
        <rFont val="Arial"/>
        <family val="2"/>
      </rPr>
      <t>(1)</t>
    </r>
  </si>
  <si>
    <r>
      <t>prestações familiares</t>
    </r>
    <r>
      <rPr>
        <b/>
        <vertAlign val="superscript"/>
        <sz val="10"/>
        <color indexed="9"/>
        <rFont val="Arial"/>
        <family val="2"/>
      </rPr>
      <t xml:space="preserve"> (1)</t>
    </r>
  </si>
  <si>
    <r>
      <t>beneficiários</t>
    </r>
    <r>
      <rPr>
        <b/>
        <vertAlign val="superscript"/>
        <sz val="9"/>
        <color indexed="23"/>
        <rFont val="Arial"/>
        <family val="2"/>
      </rPr>
      <t xml:space="preserve"> (2)</t>
    </r>
  </si>
  <si>
    <r>
      <t>2.º trimestre</t>
    </r>
    <r>
      <rPr>
        <sz val="8"/>
        <color indexed="63"/>
        <rFont val="Arial"/>
        <family val="2"/>
      </rPr>
      <t xml:space="preserve"> </t>
    </r>
  </si>
  <si>
    <t xml:space="preserve">  Serviços de alojamento   </t>
  </si>
  <si>
    <r>
      <t xml:space="preserve">Reino Unido </t>
    </r>
    <r>
      <rPr>
        <vertAlign val="superscript"/>
        <sz val="8"/>
        <color indexed="63"/>
        <rFont val="Arial"/>
        <family val="2"/>
      </rPr>
      <t>(2)</t>
    </r>
  </si>
  <si>
    <t>n.d</t>
  </si>
  <si>
    <r>
      <t>Grécia</t>
    </r>
    <r>
      <rPr>
        <vertAlign val="superscript"/>
        <sz val="8"/>
        <color indexed="63"/>
        <rFont val="Arial"/>
        <family val="2"/>
      </rPr>
      <t xml:space="preserve"> (2)</t>
    </r>
  </si>
  <si>
    <t>fonte:  GEP/MSSS, Quadros de Pessoal.</t>
  </si>
  <si>
    <t>trabalhadores</t>
  </si>
  <si>
    <t>setembro 2012</t>
  </si>
  <si>
    <t>Outubro de 2012</t>
  </si>
  <si>
    <r>
      <t>remuneração média mensal base</t>
    </r>
    <r>
      <rPr>
        <sz val="7"/>
        <color indexed="63"/>
        <rFont val="Arial"/>
        <family val="2"/>
      </rPr>
      <t>(euros)</t>
    </r>
    <r>
      <rPr>
        <vertAlign val="superscript"/>
        <sz val="7"/>
        <color indexed="63"/>
        <rFont val="Arial"/>
        <family val="2"/>
      </rPr>
      <t>(1)</t>
    </r>
  </si>
  <si>
    <r>
      <t>ganho médio mensal</t>
    </r>
    <r>
      <rPr>
        <sz val="7"/>
        <color indexed="63"/>
        <rFont val="Arial"/>
        <family val="2"/>
      </rPr>
      <t>(euros)</t>
    </r>
    <r>
      <rPr>
        <vertAlign val="superscript"/>
        <sz val="7"/>
        <color indexed="63"/>
        <rFont val="Arial"/>
        <family val="2"/>
      </rPr>
      <t>(1)</t>
    </r>
  </si>
  <si>
    <t>Base</t>
  </si>
  <si>
    <t xml:space="preserve">Ganho </t>
  </si>
  <si>
    <t>Trabalha-dores</t>
  </si>
  <si>
    <t>Mais informação em: http://www.gep.msss.gov.pt/estatistica/gerais/index.php#qp</t>
  </si>
  <si>
    <t xml:space="preserve">Acidentes de trabalho </t>
  </si>
  <si>
    <t>fonte: GEP/MSSS, Acidentes de Trabalho</t>
  </si>
  <si>
    <t>Mais informação em:  http://www.gep.msss.gov.pt/estatistica/acidentes/index.php</t>
  </si>
  <si>
    <r>
      <t xml:space="preserve">Chipre </t>
    </r>
    <r>
      <rPr>
        <vertAlign val="superscript"/>
        <sz val="8"/>
        <color indexed="63"/>
        <rFont val="Arial"/>
        <family val="2"/>
      </rPr>
      <t>(4)</t>
    </r>
  </si>
  <si>
    <r>
      <t xml:space="preserve">Eslovénia </t>
    </r>
    <r>
      <rPr>
        <vertAlign val="superscript"/>
        <sz val="8"/>
        <color indexed="63"/>
        <rFont val="Arial"/>
        <family val="2"/>
      </rPr>
      <t>(4)</t>
    </r>
  </si>
  <si>
    <r>
      <t xml:space="preserve">Estónia </t>
    </r>
    <r>
      <rPr>
        <vertAlign val="superscript"/>
        <sz val="8"/>
        <color indexed="63"/>
        <rFont val="Arial"/>
        <family val="2"/>
      </rPr>
      <t>(3)</t>
    </r>
  </si>
  <si>
    <r>
      <t xml:space="preserve">Hungria </t>
    </r>
    <r>
      <rPr>
        <vertAlign val="superscript"/>
        <sz val="8"/>
        <color indexed="63"/>
        <rFont val="Arial"/>
        <family val="2"/>
      </rPr>
      <t>(3)</t>
    </r>
  </si>
  <si>
    <r>
      <t xml:space="preserve">Letónia </t>
    </r>
    <r>
      <rPr>
        <vertAlign val="superscript"/>
        <sz val="8"/>
        <color indexed="63"/>
        <rFont val="Arial"/>
        <family val="2"/>
      </rPr>
      <t>(3)</t>
    </r>
  </si>
  <si>
    <r>
      <t xml:space="preserve">Roménia </t>
    </r>
    <r>
      <rPr>
        <vertAlign val="superscript"/>
        <sz val="8"/>
        <color indexed="63"/>
        <rFont val="Arial"/>
        <family val="2"/>
      </rPr>
      <t>(1)</t>
    </r>
  </si>
  <si>
    <t>fonte:  Eurostat, Dados extraídos em  30 de novembro de 2012.</t>
  </si>
  <si>
    <t xml:space="preserve">(1) junho de 2012  (total &lt;25 anos)     (2) agosto de 2012  (total, homens, mulheres e total &lt;25 anos)     (3) setembro de 2012  (total, homens, mulheres e total &lt;25 anos)     (4) setembro de 2012 (total &lt; 25 anos)                        </t>
  </si>
  <si>
    <t>Contrato coletivo (CCT)</t>
  </si>
  <si>
    <t>Acordo coletivo (ACT)</t>
  </si>
  <si>
    <t>Acordo de empresa (AE)</t>
  </si>
  <si>
    <t>Acordo de adesão (AA)</t>
  </si>
  <si>
    <t>Decisão de arbitragem voluntária (DA)</t>
  </si>
  <si>
    <t>Portaria de condições de trabalho (PCT)</t>
  </si>
  <si>
    <t>Portaria de extensão (PE)</t>
  </si>
  <si>
    <r>
      <t>3.º trimestre</t>
    </r>
    <r>
      <rPr>
        <sz val="8"/>
        <color indexed="63"/>
        <rFont val="Arial"/>
        <family val="2"/>
      </rPr>
      <t xml:space="preserve"> </t>
    </r>
  </si>
  <si>
    <r>
      <t>4.º trimestre</t>
    </r>
    <r>
      <rPr>
        <sz val="8"/>
        <color indexed="63"/>
        <rFont val="Arial"/>
        <family val="2"/>
      </rPr>
      <t xml:space="preserve"> </t>
    </r>
    <r>
      <rPr>
        <vertAlign val="superscript"/>
        <sz val="8"/>
        <color indexed="63"/>
        <rFont val="Arial"/>
        <family val="2"/>
      </rPr>
      <t>(2)</t>
    </r>
  </si>
  <si>
    <t>(1) para as quais existem dados que permitem os cálculos dos valores médios (não entram para estes cálculos as primeiras convenções, as paralelas de outras publicadas em meses anteriores, as convenções cujas alterações são não salariais, as convenções em que não se dispõe de elementos sobre o número de trabalhadores e as portarias de extensão).        (2) para as convenções consideradas;  informação codificada com a Classificação Portuguesa de Atividades Económicas, Revisão 3 (CAE-Rev.3).</t>
  </si>
  <si>
    <t>Dezembro de 2012</t>
  </si>
  <si>
    <t xml:space="preserve"> Dezembro de 2012 </t>
  </si>
  <si>
    <r>
      <t xml:space="preserve">taxa de atividade (%) </t>
    </r>
    <r>
      <rPr>
        <vertAlign val="superscript"/>
        <sz val="8"/>
        <color indexed="17"/>
        <rFont val="Arial"/>
        <family val="2"/>
      </rPr>
      <t>(1)</t>
    </r>
  </si>
  <si>
    <t>população total com  15 e mais anos - nível de instrução completo</t>
  </si>
  <si>
    <t xml:space="preserve"> Nenhum nível de instrução</t>
  </si>
  <si>
    <t xml:space="preserve"> Básico - 1.º ciclo</t>
  </si>
  <si>
    <t xml:space="preserve"> Básico - 2.º ciclo</t>
  </si>
  <si>
    <t xml:space="preserve"> Básico - 3.º ciclo</t>
  </si>
  <si>
    <t xml:space="preserve"> Secundário </t>
  </si>
  <si>
    <t xml:space="preserve"> Superior</t>
  </si>
  <si>
    <t xml:space="preserve">trabalhadores por conta de outrem (TCO) - nível de instrução completo </t>
  </si>
  <si>
    <t xml:space="preserve"> Secundário</t>
  </si>
  <si>
    <t xml:space="preserve"> Superior </t>
  </si>
  <si>
    <r>
      <t xml:space="preserve">população desempregada - nível de instrução completo e duração do desemprego </t>
    </r>
    <r>
      <rPr>
        <vertAlign val="superscript"/>
        <sz val="8"/>
        <color indexed="9"/>
        <rFont val="Arial"/>
        <family val="2"/>
      </rPr>
      <t>(1)</t>
    </r>
  </si>
  <si>
    <t xml:space="preserve">desemprego total </t>
  </si>
  <si>
    <t xml:space="preserve"> - de longa duração</t>
  </si>
  <si>
    <t xml:space="preserve">(1) não inclui os indivíduos desempregados que já arranjaram emprego a começar nos 3 meses seguintes.      </t>
  </si>
  <si>
    <t>novembro de 2012</t>
  </si>
  <si>
    <t>"AE Port´Ambiente - Tratam. Resíduos Ind., SA"</t>
  </si>
  <si>
    <r>
      <t xml:space="preserve">remunerações base e ganho - concelhos do Centro (NUT II) </t>
    </r>
    <r>
      <rPr>
        <b/>
        <vertAlign val="superscript"/>
        <sz val="8"/>
        <color indexed="9"/>
        <rFont val="Arial"/>
        <family val="2"/>
      </rPr>
      <t>(2)</t>
    </r>
  </si>
  <si>
    <t>Cova da Beira</t>
  </si>
  <si>
    <t>Pinhal Interior Norte</t>
  </si>
  <si>
    <t>Belmonte</t>
  </si>
  <si>
    <t>Arganil</t>
  </si>
  <si>
    <t>Covilhã</t>
  </si>
  <si>
    <t>Góis</t>
  </si>
  <si>
    <t>Fundão</t>
  </si>
  <si>
    <t>Lousã</t>
  </si>
  <si>
    <t>Oeste</t>
  </si>
  <si>
    <t>Miranda do Corvo</t>
  </si>
  <si>
    <t>Alcobaça</t>
  </si>
  <si>
    <t>Oliveira do Hospital</t>
  </si>
  <si>
    <t>Bombarral</t>
  </si>
  <si>
    <t>Pampilhosa da Serra</t>
  </si>
  <si>
    <t>Caldas da Rainha</t>
  </si>
  <si>
    <t>Penela</t>
  </si>
  <si>
    <t>Nazaré</t>
  </si>
  <si>
    <t>Tábua</t>
  </si>
  <si>
    <t>Óbidos</t>
  </si>
  <si>
    <t>Vila Nova de Poiares</t>
  </si>
  <si>
    <t>Peniche</t>
  </si>
  <si>
    <t>Alvaiázere</t>
  </si>
  <si>
    <t>Alenquer</t>
  </si>
  <si>
    <t>Ansião</t>
  </si>
  <si>
    <t>Arruda dos Vinhos</t>
  </si>
  <si>
    <t>Castanheira de Pera</t>
  </si>
  <si>
    <t>Cadaval</t>
  </si>
  <si>
    <t>Figueiró dos Vinhos</t>
  </si>
  <si>
    <t>Lourinhã</t>
  </si>
  <si>
    <t>Pedrogão Grande</t>
  </si>
  <si>
    <t>Sobral Monte Agraço</t>
  </si>
  <si>
    <t>Dão-Lafões</t>
  </si>
  <si>
    <t>Torres Vedras</t>
  </si>
  <si>
    <t>Aguiar da Beira</t>
  </si>
  <si>
    <t>Médio Tejo</t>
  </si>
  <si>
    <t>Carregal do Sal</t>
  </si>
  <si>
    <t>Abrantes</t>
  </si>
  <si>
    <t>Castro D'Aire</t>
  </si>
  <si>
    <t>Alcanena</t>
  </si>
  <si>
    <t>Mangualde</t>
  </si>
  <si>
    <t>Constância</t>
  </si>
  <si>
    <t>Mortágua</t>
  </si>
  <si>
    <t>Entroncamento</t>
  </si>
  <si>
    <t>Nelas</t>
  </si>
  <si>
    <t>Ferreira do Zêzere</t>
  </si>
  <si>
    <t>Oliveira de Frades</t>
  </si>
  <si>
    <t>Sardoal</t>
  </si>
  <si>
    <t>Penalva do Castelo</t>
  </si>
  <si>
    <t>Tomar</t>
  </si>
  <si>
    <t>Santa Comba Dão</t>
  </si>
  <si>
    <t>Torres Novas</t>
  </si>
  <si>
    <t>S. Pedro do Sul</t>
  </si>
  <si>
    <t>Vila Nova da Barquinha</t>
  </si>
  <si>
    <t>Satão</t>
  </si>
  <si>
    <t>Ourém</t>
  </si>
  <si>
    <t>Tondela</t>
  </si>
  <si>
    <t>Baixo Vouga</t>
  </si>
  <si>
    <t>Vila Nova de Paiva</t>
  </si>
  <si>
    <t>Águeda</t>
  </si>
  <si>
    <t>Albergaria-a-Velha</t>
  </si>
  <si>
    <t>Vouzela</t>
  </si>
  <si>
    <t>Anadia</t>
  </si>
  <si>
    <t>Pinhal Interior Sul</t>
  </si>
  <si>
    <t>Oleiros</t>
  </si>
  <si>
    <t>Estarreja</t>
  </si>
  <si>
    <t>Proenca-a-Nova</t>
  </si>
  <si>
    <t>Ílhavo</t>
  </si>
  <si>
    <t>Sertã</t>
  </si>
  <si>
    <t>Mealhada</t>
  </si>
  <si>
    <t>Vila de Rei</t>
  </si>
  <si>
    <t>Murtosa</t>
  </si>
  <si>
    <t>Mação</t>
  </si>
  <si>
    <t>Oliveira do Bairro</t>
  </si>
  <si>
    <t>Serra da Estrela</t>
  </si>
  <si>
    <t>Ovar</t>
  </si>
  <si>
    <t>Fornos de Algodres</t>
  </si>
  <si>
    <t>Sever do Vouga</t>
  </si>
  <si>
    <t>Gouveia</t>
  </si>
  <si>
    <t>Vagos</t>
  </si>
  <si>
    <t>Seia</t>
  </si>
  <si>
    <t>Baixo Mondego</t>
  </si>
  <si>
    <t>Beira Interior Norte</t>
  </si>
  <si>
    <t>Cantanhede</t>
  </si>
  <si>
    <t>Almeida</t>
  </si>
  <si>
    <t>Celorico da Beira</t>
  </si>
  <si>
    <t>Condeixa-a-Nova</t>
  </si>
  <si>
    <t>Figueira de Castelo Rodrigo</t>
  </si>
  <si>
    <t>Figueira da Foz</t>
  </si>
  <si>
    <t>Mira</t>
  </si>
  <si>
    <t>Manteigas</t>
  </si>
  <si>
    <t>Montemor-o-Velho</t>
  </si>
  <si>
    <t>Meda</t>
  </si>
  <si>
    <t>Penacova</t>
  </si>
  <si>
    <t>Pinhel</t>
  </si>
  <si>
    <t>Soure</t>
  </si>
  <si>
    <t>Sabugal</t>
  </si>
  <si>
    <t>Pinhal Litoral</t>
  </si>
  <si>
    <t>Trancoso</t>
  </si>
  <si>
    <t>Batalha</t>
  </si>
  <si>
    <t>Beira Interior Sul</t>
  </si>
  <si>
    <t>Marinha Grande</t>
  </si>
  <si>
    <t>Idanha-a-Nova</t>
  </si>
  <si>
    <t>Pombal</t>
  </si>
  <si>
    <t>Penamacor</t>
  </si>
  <si>
    <t>Porto de Mós</t>
  </si>
  <si>
    <t>Vila Velha de Rodão</t>
  </si>
  <si>
    <r>
      <t>taxa de incidência</t>
    </r>
    <r>
      <rPr>
        <vertAlign val="superscript"/>
        <sz val="10"/>
        <color indexed="9"/>
        <rFont val="Arial"/>
        <family val="2"/>
      </rPr>
      <t xml:space="preserve"> (1) </t>
    </r>
    <r>
      <rPr>
        <b/>
        <sz val="10"/>
        <color indexed="9"/>
        <rFont val="Arial"/>
        <family val="2"/>
      </rPr>
      <t>dos acidentes de trabalho - actividade económica</t>
    </r>
  </si>
  <si>
    <t>não mortais</t>
  </si>
  <si>
    <t>mortais</t>
  </si>
  <si>
    <t>A. Agricultura, produção animal, caça, flor.e pesca</t>
  </si>
  <si>
    <t>B. Indústrias extractivas</t>
  </si>
  <si>
    <t>C. Indústrias transformadoras</t>
  </si>
  <si>
    <t>D. Electricidade, gás, vapor, água quente/fria, ar frio</t>
  </si>
  <si>
    <t>E. Captação, tratamento, distrib.; san., despoluição</t>
  </si>
  <si>
    <t>F. Construção</t>
  </si>
  <si>
    <t>G. Comércio grosso e retalho, repar. veíc. automóveis</t>
  </si>
  <si>
    <t>H. Transportes e armazenagem</t>
  </si>
  <si>
    <t>I. Alojamento, restauração e similares</t>
  </si>
  <si>
    <t>J. Actividades de informação e de comunicação</t>
  </si>
  <si>
    <t>K. Actividades financeiras e de seguros</t>
  </si>
  <si>
    <t>L. Actividades imobiliárias</t>
  </si>
  <si>
    <t>M. Activ. consultoria, científicas, técnicas e similares</t>
  </si>
  <si>
    <t>N. Actividades administrativas e dos serviços de apoio</t>
  </si>
  <si>
    <t>O. Admin. pública e defesa; seg. social obrigatória</t>
  </si>
  <si>
    <t>P. Educação</t>
  </si>
  <si>
    <t>Q. Actividades de saúde humana e apoio social</t>
  </si>
  <si>
    <t>R. Activ. artísticas, espectáculos, desp. e recreativas</t>
  </si>
  <si>
    <t>S. Outras actividades de serviços</t>
  </si>
  <si>
    <t>T. Famílias com empregados domésticos</t>
  </si>
  <si>
    <t>U. Organ. internacionais e out. inst. ext-territ.</t>
  </si>
  <si>
    <r>
      <t>taxa de incidência</t>
    </r>
    <r>
      <rPr>
        <b/>
        <vertAlign val="superscript"/>
        <sz val="10"/>
        <color indexed="9"/>
        <rFont val="Arial"/>
        <family val="2"/>
      </rPr>
      <t xml:space="preserve"> (1)</t>
    </r>
    <r>
      <rPr>
        <b/>
        <sz val="10"/>
        <color indexed="9"/>
        <rFont val="Arial"/>
        <family val="2"/>
      </rPr>
      <t xml:space="preserve"> dos acidentes de trabalho - regiões NUT II</t>
    </r>
  </si>
  <si>
    <t xml:space="preserve">não mortais </t>
  </si>
  <si>
    <r>
      <t xml:space="preserve">nota: </t>
    </r>
    <r>
      <rPr>
        <sz val="7"/>
        <color indexed="63"/>
        <rFont val="Arial"/>
        <family val="2"/>
      </rPr>
      <t>os dados apresentados não incluem acidentes de trajecto.</t>
    </r>
  </si>
  <si>
    <t>(1) por 100 000 trabalhadores.</t>
  </si>
  <si>
    <t xml:space="preserve">n.d. - valor não disponível.   </t>
  </si>
  <si>
    <t>salários na construção - taxa de salário horária e mensal por profissões (CNP1994)</t>
  </si>
  <si>
    <t>horária</t>
  </si>
  <si>
    <t>mensal</t>
  </si>
  <si>
    <t>salários na construção - taxa de salário horária e mensal por profissões (CPP2010)</t>
  </si>
  <si>
    <t>Encarregado da construção</t>
  </si>
  <si>
    <t>Pedreiro</t>
  </si>
  <si>
    <t>Carpinteiro de limpos e de toscos</t>
  </si>
  <si>
    <t>Ladrilhador</t>
  </si>
  <si>
    <t>Pintor da construção</t>
  </si>
  <si>
    <t>Eletricista de construção e similares</t>
  </si>
  <si>
    <t>Motorista de veículos pesados de mercadorias</t>
  </si>
  <si>
    <t>outubro 2011</t>
  </si>
  <si>
    <t>outubro 2012</t>
  </si>
  <si>
    <t>Operadores de máq.de escav., terrap., de gruas, guind.e similares</t>
  </si>
  <si>
    <t>Trabalhadores não qualif.de engenharia civil e da const.de edifícios</t>
  </si>
  <si>
    <t>Engenheiro de construção de edificios e de obras de engenharia</t>
  </si>
  <si>
    <r>
      <t xml:space="preserve">Média </t>
    </r>
    <r>
      <rPr>
        <sz val="7"/>
        <color indexed="63"/>
        <rFont val="Arial"/>
        <family val="2"/>
      </rPr>
      <t>(últimos 12 meses)</t>
    </r>
  </si>
  <si>
    <t>(1) O número de "trabalhadores a despedir" constitui uma intenção; o número de "despedidos", com "revogação por acordo" e  com "outras medidas" constitui o resultado do processo de despedimento coletivo.      (2) Outubro e Novembro.</t>
  </si>
  <si>
    <t>valor médio (€)
out. 2012</t>
  </si>
  <si>
    <r>
      <t xml:space="preserve">notas: </t>
    </r>
    <r>
      <rPr>
        <sz val="7"/>
        <color indexed="63"/>
        <rFont val="Arial"/>
        <family val="2"/>
      </rPr>
      <t>dados sujeitos a atualizações; situação da base de dados a 2 de novembro de 2012.</t>
    </r>
  </si>
  <si>
    <r>
      <t xml:space="preserve">nota: </t>
    </r>
    <r>
      <rPr>
        <sz val="7"/>
        <color indexed="63"/>
        <rFont val="Arial"/>
        <family val="2"/>
      </rPr>
      <t xml:space="preserve">situação da base de dados </t>
    </r>
    <r>
      <rPr>
        <sz val="7"/>
        <rFont val="Arial"/>
        <family val="2"/>
      </rPr>
      <t>em 31 de outubro de 2012.</t>
    </r>
  </si>
  <si>
    <r>
      <t xml:space="preserve">nota: </t>
    </r>
    <r>
      <rPr>
        <sz val="7"/>
        <rFont val="Arial"/>
        <family val="2"/>
      </rPr>
      <t>situação da base de dados em 2 de novembro 2012.</t>
    </r>
  </si>
  <si>
    <r>
      <t xml:space="preserve">notas: </t>
    </r>
    <r>
      <rPr>
        <sz val="7"/>
        <rFont val="Arial"/>
        <family val="2"/>
      </rPr>
      <t>situação da base de dados em 2 de novembro 2012.</t>
    </r>
  </si>
  <si>
    <r>
      <t xml:space="preserve">nota: </t>
    </r>
    <r>
      <rPr>
        <sz val="7"/>
        <color indexed="63"/>
        <rFont val="Arial"/>
        <family val="2"/>
      </rPr>
      <t>situação da base de dad</t>
    </r>
    <r>
      <rPr>
        <sz val="7"/>
        <rFont val="Arial"/>
        <family val="2"/>
      </rPr>
      <t>os em 2 de novembro 2012.</t>
    </r>
  </si>
  <si>
    <r>
      <t xml:space="preserve">nota: </t>
    </r>
    <r>
      <rPr>
        <sz val="7"/>
        <rFont val="Arial"/>
        <family val="2"/>
      </rPr>
      <t>situação da base de dados em 16 de novembro de 2012.</t>
    </r>
  </si>
  <si>
    <t xml:space="preserve"> Dezembro de 2012</t>
  </si>
  <si>
    <t>Dados recolhidos até:   27 de dezembro de 2012</t>
  </si>
  <si>
    <t xml:space="preserve">  Óleos e gorduras  </t>
  </si>
  <si>
    <t xml:space="preserve">  Jardinagem  </t>
  </si>
  <si>
    <t xml:space="preserve">  Materiais para vestuário  </t>
  </si>
  <si>
    <t xml:space="preserve">  Artigos de joalharia e relógios</t>
  </si>
  <si>
    <t xml:space="preserve">  Cerveja  </t>
  </si>
  <si>
    <t xml:space="preserve">  Seguros relacionados com a saúde (1)</t>
  </si>
  <si>
    <t xml:space="preserve">  Combustíveis e lubrificantes para equipamento de transporte pessoal  </t>
  </si>
  <si>
    <t xml:space="preserve">(2) no boletim de novembro foi divulgada informação dos concelhos da região Norte; a informação dos restantes concelhos será divulgada no boletim de janeiro de 2013. </t>
  </si>
  <si>
    <r>
      <t>profissões com mais inscritos</t>
    </r>
    <r>
      <rPr>
        <sz val="8"/>
        <color rgb="FF008000"/>
        <rFont val="Arial"/>
        <family val="2"/>
      </rPr>
      <t xml:space="preserve"> </t>
    </r>
    <r>
      <rPr>
        <vertAlign val="superscript"/>
        <sz val="8"/>
        <color rgb="FF008000"/>
        <rFont val="Arial"/>
        <family val="2"/>
      </rPr>
      <t>(2)</t>
    </r>
  </si>
  <si>
    <t>Data de disponibilização:   8 de janeiro de 2013</t>
  </si>
</sst>
</file>

<file path=xl/styles.xml><?xml version="1.0" encoding="utf-8"?>
<styleSheet xmlns="http://schemas.openxmlformats.org/spreadsheetml/2006/main">
  <numFmts count="9">
    <numFmt numFmtId="44" formatCode="_-* #,##0.00\ &quot;€&quot;_-;\-* #,##0.00\ &quot;€&quot;_-;_-* &quot;-&quot;??\ &quot;€&quot;_-;_-@_-"/>
    <numFmt numFmtId="43" formatCode="_-* #,##0.00\ _€_-;\-* #,##0.00\ _€_-;_-* &quot;-&quot;??\ _€_-;_-@_-"/>
    <numFmt numFmtId="164" formatCode="#\ ##0"/>
    <numFmt numFmtId="165" formatCode="0.0"/>
    <numFmt numFmtId="166" formatCode="#.0\ ##0"/>
    <numFmt numFmtId="167" formatCode="#,##0.0"/>
    <numFmt numFmtId="168" formatCode="#.0"/>
    <numFmt numFmtId="169" formatCode="#"/>
    <numFmt numFmtId="170" formatCode="###0.0"/>
  </numFmts>
  <fonts count="116">
    <font>
      <sz val="10"/>
      <name val="Arial"/>
    </font>
    <font>
      <sz val="10"/>
      <name val="Arial"/>
      <family val="2"/>
    </font>
    <font>
      <sz val="8"/>
      <name val="Arial"/>
      <family val="2"/>
    </font>
    <font>
      <sz val="10"/>
      <color indexed="9"/>
      <name val="Arial"/>
      <family val="2"/>
    </font>
    <font>
      <sz val="9"/>
      <name val="Arial"/>
      <family val="2"/>
    </font>
    <font>
      <b/>
      <sz val="9"/>
      <name val="Arial"/>
      <family val="2"/>
    </font>
    <font>
      <sz val="8"/>
      <name val="Arial"/>
      <family val="2"/>
    </font>
    <font>
      <b/>
      <sz val="8"/>
      <name val="Arial"/>
      <family val="2"/>
    </font>
    <font>
      <u/>
      <sz val="10"/>
      <color indexed="12"/>
      <name val="Arial"/>
      <family val="2"/>
    </font>
    <font>
      <sz val="7"/>
      <name val="Arial"/>
      <family val="2"/>
    </font>
    <font>
      <sz val="9"/>
      <color indexed="63"/>
      <name val="Arial"/>
      <family val="2"/>
    </font>
    <font>
      <b/>
      <sz val="8"/>
      <color indexed="63"/>
      <name val="Arial"/>
      <family val="2"/>
    </font>
    <font>
      <sz val="8"/>
      <color indexed="63"/>
      <name val="Arial"/>
      <family val="2"/>
    </font>
    <font>
      <sz val="10"/>
      <color indexed="63"/>
      <name val="Arial"/>
      <family val="2"/>
    </font>
    <font>
      <sz val="7"/>
      <color indexed="9"/>
      <name val="Arial"/>
      <family val="2"/>
    </font>
    <font>
      <b/>
      <sz val="10"/>
      <color indexed="9"/>
      <name val="Arial"/>
      <family val="2"/>
    </font>
    <font>
      <sz val="7"/>
      <color indexed="63"/>
      <name val="Arial"/>
      <family val="2"/>
    </font>
    <font>
      <b/>
      <sz val="8"/>
      <color indexed="63"/>
      <name val="Arial"/>
      <family val="2"/>
    </font>
    <font>
      <b/>
      <sz val="8"/>
      <color indexed="20"/>
      <name val="Arial"/>
      <family val="2"/>
    </font>
    <font>
      <sz val="9"/>
      <color indexed="63"/>
      <name val="Arial"/>
      <family val="2"/>
    </font>
    <font>
      <b/>
      <sz val="26"/>
      <name val="Arial"/>
      <family val="2"/>
    </font>
    <font>
      <sz val="10"/>
      <color indexed="10"/>
      <name val="Arial"/>
      <family val="2"/>
    </font>
    <font>
      <sz val="8"/>
      <color indexed="63"/>
      <name val="Arial"/>
      <family val="2"/>
    </font>
    <font>
      <i/>
      <sz val="8"/>
      <color indexed="63"/>
      <name val="Arial"/>
      <family val="2"/>
    </font>
    <font>
      <b/>
      <sz val="10"/>
      <color indexed="63"/>
      <name val="Arial"/>
      <family val="2"/>
    </font>
    <font>
      <sz val="7"/>
      <color indexed="63"/>
      <name val="Arial"/>
      <family val="2"/>
    </font>
    <font>
      <sz val="10"/>
      <name val="Arial"/>
      <family val="2"/>
    </font>
    <font>
      <sz val="7"/>
      <name val="Arial"/>
      <family val="2"/>
    </font>
    <font>
      <b/>
      <sz val="9"/>
      <color indexed="63"/>
      <name val="Arial"/>
      <family val="2"/>
    </font>
    <font>
      <b/>
      <sz val="7"/>
      <color indexed="63"/>
      <name val="Arial"/>
      <family val="2"/>
    </font>
    <font>
      <b/>
      <sz val="9"/>
      <color indexed="63"/>
      <name val="Arial"/>
      <family val="2"/>
    </font>
    <font>
      <sz val="10"/>
      <color indexed="23"/>
      <name val="Arial"/>
      <family val="2"/>
    </font>
    <font>
      <b/>
      <sz val="9"/>
      <color indexed="23"/>
      <name val="Arial"/>
      <family val="2"/>
    </font>
    <font>
      <sz val="9"/>
      <color indexed="23"/>
      <name val="Arial"/>
      <family val="2"/>
    </font>
    <font>
      <b/>
      <sz val="8"/>
      <color indexed="23"/>
      <name val="Arial"/>
      <family val="2"/>
    </font>
    <font>
      <sz val="10"/>
      <color indexed="10"/>
      <name val="Arial"/>
      <family val="2"/>
    </font>
    <font>
      <b/>
      <sz val="8"/>
      <color indexed="10"/>
      <name val="Arial"/>
      <family val="2"/>
    </font>
    <font>
      <sz val="8"/>
      <color indexed="10"/>
      <name val="Arial"/>
      <family val="2"/>
    </font>
    <font>
      <b/>
      <sz val="10"/>
      <color indexed="13"/>
      <name val="Arial"/>
      <family val="2"/>
    </font>
    <font>
      <sz val="7"/>
      <color indexed="23"/>
      <name val="Arial"/>
      <family val="2"/>
    </font>
    <font>
      <b/>
      <sz val="10"/>
      <color indexed="60"/>
      <name val="Arial"/>
      <family val="2"/>
    </font>
    <font>
      <sz val="10"/>
      <color indexed="13"/>
      <name val="Arial"/>
      <family val="2"/>
    </font>
    <font>
      <b/>
      <sz val="7.5"/>
      <color indexed="16"/>
      <name val="Arial"/>
      <family val="2"/>
    </font>
    <font>
      <sz val="10"/>
      <name val="Arial"/>
      <family val="2"/>
    </font>
    <font>
      <sz val="10"/>
      <color rgb="FF3D3D3D"/>
      <name val="Verdana"/>
      <family val="2"/>
    </font>
    <font>
      <b/>
      <u/>
      <sz val="7"/>
      <color rgb="FF003368"/>
      <name val="Verdana"/>
      <family val="2"/>
    </font>
    <font>
      <sz val="10"/>
      <name val="Arial"/>
      <family val="2"/>
    </font>
    <font>
      <sz val="8"/>
      <color rgb="FF333333"/>
      <name val="Arial"/>
      <family val="2"/>
    </font>
    <font>
      <sz val="10"/>
      <name val="Arial"/>
      <family val="2"/>
    </font>
    <font>
      <sz val="6"/>
      <color indexed="63"/>
      <name val="Small Fonts"/>
      <family val="2"/>
    </font>
    <font>
      <sz val="8"/>
      <color indexed="20"/>
      <name val="Arial"/>
      <family val="2"/>
    </font>
    <font>
      <b/>
      <sz val="10"/>
      <name val="Arial"/>
      <family val="2"/>
    </font>
    <font>
      <sz val="6"/>
      <color indexed="63"/>
      <name val="Arial"/>
      <family val="2"/>
    </font>
    <font>
      <b/>
      <sz val="7"/>
      <name val="Arial"/>
      <family val="2"/>
    </font>
    <font>
      <b/>
      <sz val="7"/>
      <color indexed="20"/>
      <name val="Arial"/>
      <family val="2"/>
    </font>
    <font>
      <b/>
      <vertAlign val="superscript"/>
      <sz val="8"/>
      <color indexed="9"/>
      <name val="Arial"/>
      <family val="2"/>
    </font>
    <font>
      <vertAlign val="superscript"/>
      <sz val="6"/>
      <color indexed="63"/>
      <name val="Arial"/>
      <family val="2"/>
    </font>
    <font>
      <b/>
      <sz val="9"/>
      <color indexed="20"/>
      <name val="Arial"/>
      <family val="2"/>
    </font>
    <font>
      <sz val="7"/>
      <color indexed="20"/>
      <name val="Arial"/>
      <family val="2"/>
    </font>
    <font>
      <sz val="10"/>
      <color indexed="20"/>
      <name val="Arial"/>
      <family val="2"/>
    </font>
    <font>
      <vertAlign val="superscript"/>
      <sz val="8"/>
      <color indexed="20"/>
      <name val="Arial"/>
      <family val="2"/>
    </font>
    <font>
      <sz val="8"/>
      <color indexed="9"/>
      <name val="Arial"/>
      <family val="2"/>
    </font>
    <font>
      <b/>
      <sz val="10"/>
      <color indexed="20"/>
      <name val="Arial"/>
      <family val="2"/>
    </font>
    <font>
      <b/>
      <sz val="8"/>
      <color rgb="FF333333"/>
      <name val="Arial"/>
      <family val="2"/>
    </font>
    <font>
      <b/>
      <sz val="7"/>
      <color rgb="FF333333"/>
      <name val="Arial"/>
      <family val="2"/>
    </font>
    <font>
      <sz val="7"/>
      <color rgb="FF333333"/>
      <name val="Arial"/>
      <family val="2"/>
    </font>
    <font>
      <sz val="9"/>
      <color indexed="20"/>
      <name val="Arial"/>
      <family val="2"/>
    </font>
    <font>
      <vertAlign val="superscript"/>
      <sz val="8"/>
      <color indexed="63"/>
      <name val="Arial"/>
      <family val="2"/>
    </font>
    <font>
      <b/>
      <sz val="8"/>
      <color indexed="9"/>
      <name val="Arial"/>
      <family val="2"/>
    </font>
    <font>
      <sz val="7.5"/>
      <color indexed="63"/>
      <name val="Arial"/>
      <family val="2"/>
    </font>
    <font>
      <sz val="7.5"/>
      <name val="Arial"/>
      <family val="2"/>
    </font>
    <font>
      <sz val="6"/>
      <color indexed="20"/>
      <name val="Arial"/>
      <family val="2"/>
    </font>
    <font>
      <vertAlign val="superscript"/>
      <sz val="9"/>
      <color indexed="9"/>
      <name val="Arial"/>
      <family val="2"/>
    </font>
    <font>
      <b/>
      <vertAlign val="superscript"/>
      <sz val="8"/>
      <color indexed="63"/>
      <name val="Arial"/>
      <family val="2"/>
    </font>
    <font>
      <vertAlign val="superscript"/>
      <sz val="8"/>
      <color indexed="9"/>
      <name val="Arial"/>
      <family val="2"/>
    </font>
    <font>
      <b/>
      <sz val="8"/>
      <color indexed="17"/>
      <name val="Arial"/>
      <family val="2"/>
    </font>
    <font>
      <sz val="10"/>
      <color indexed="17"/>
      <name val="Arial"/>
      <family val="2"/>
    </font>
    <font>
      <b/>
      <sz val="10"/>
      <color indexed="17"/>
      <name val="Arial"/>
      <family val="2"/>
    </font>
    <font>
      <sz val="8"/>
      <color indexed="17"/>
      <name val="Arial"/>
      <family val="2"/>
    </font>
    <font>
      <b/>
      <sz val="7"/>
      <color indexed="17"/>
      <name val="Arial"/>
      <family val="2"/>
    </font>
    <font>
      <vertAlign val="superscript"/>
      <sz val="10"/>
      <color indexed="9"/>
      <name val="Arial"/>
      <family val="2"/>
    </font>
    <font>
      <sz val="6"/>
      <color indexed="17"/>
      <name val="Arial"/>
      <family val="2"/>
    </font>
    <font>
      <sz val="7"/>
      <color indexed="17"/>
      <name val="Arial"/>
      <family val="2"/>
    </font>
    <font>
      <sz val="9"/>
      <color indexed="17"/>
      <name val="Arial"/>
      <family val="2"/>
    </font>
    <font>
      <sz val="9"/>
      <color indexed="10"/>
      <name val="Arial"/>
      <family val="2"/>
    </font>
    <font>
      <b/>
      <sz val="10"/>
      <color indexed="10"/>
      <name val="Arial"/>
      <family val="2"/>
    </font>
    <font>
      <b/>
      <sz val="8"/>
      <color indexed="8"/>
      <name val="Arial"/>
      <family val="2"/>
    </font>
    <font>
      <i/>
      <sz val="8"/>
      <color indexed="17"/>
      <name val="Arial"/>
      <family val="2"/>
    </font>
    <font>
      <b/>
      <sz val="9"/>
      <color indexed="17"/>
      <name val="Arial"/>
      <family val="2"/>
    </font>
    <font>
      <sz val="10"/>
      <color indexed="8"/>
      <name val="Arial"/>
      <family val="2"/>
    </font>
    <font>
      <sz val="9"/>
      <color indexed="8"/>
      <name val="Arial"/>
      <family val="2"/>
    </font>
    <font>
      <b/>
      <sz val="8"/>
      <color indexed="24"/>
      <name val="Arial"/>
      <family val="2"/>
    </font>
    <font>
      <sz val="10"/>
      <color rgb="FF008000"/>
      <name val="Arial"/>
      <family val="2"/>
    </font>
    <font>
      <b/>
      <sz val="8"/>
      <color rgb="FF008000"/>
      <name val="Arial"/>
      <family val="2"/>
    </font>
    <font>
      <b/>
      <sz val="9"/>
      <color rgb="FF008000"/>
      <name val="Arial"/>
      <family val="2"/>
    </font>
    <font>
      <sz val="8"/>
      <color rgb="FF008000"/>
      <name val="Arial"/>
      <family val="2"/>
    </font>
    <font>
      <sz val="9"/>
      <color rgb="FF008000"/>
      <name val="Arial"/>
      <family val="2"/>
    </font>
    <font>
      <b/>
      <sz val="10"/>
      <color rgb="FF008000"/>
      <name val="Arial"/>
      <family val="2"/>
    </font>
    <font>
      <b/>
      <sz val="10"/>
      <color indexed="8"/>
      <name val="Arial"/>
      <family val="2"/>
    </font>
    <font>
      <sz val="6"/>
      <name val="Arial"/>
      <family val="2"/>
    </font>
    <font>
      <b/>
      <sz val="7.5"/>
      <color indexed="17"/>
      <name val="Arial"/>
      <family val="2"/>
    </font>
    <font>
      <vertAlign val="superscript"/>
      <sz val="8"/>
      <color indexed="17"/>
      <name val="Arial"/>
      <family val="2"/>
    </font>
    <font>
      <vertAlign val="superscript"/>
      <sz val="7.5"/>
      <color indexed="63"/>
      <name val="Arial"/>
      <family val="2"/>
    </font>
    <font>
      <b/>
      <sz val="8"/>
      <color indexed="61"/>
      <name val="Arial"/>
      <family val="2"/>
    </font>
    <font>
      <b/>
      <sz val="10"/>
      <color indexed="12"/>
      <name val="Arial"/>
      <family val="2"/>
    </font>
    <font>
      <sz val="8"/>
      <color indexed="61"/>
      <name val="Arial"/>
      <family val="2"/>
    </font>
    <font>
      <sz val="7"/>
      <color indexed="8"/>
      <name val="Arial"/>
      <family val="2"/>
    </font>
    <font>
      <vertAlign val="superscript"/>
      <sz val="7"/>
      <color indexed="63"/>
      <name val="Arial"/>
      <family val="2"/>
    </font>
    <font>
      <b/>
      <vertAlign val="superscript"/>
      <sz val="10"/>
      <color indexed="9"/>
      <name val="Arial"/>
      <family val="2"/>
    </font>
    <font>
      <b/>
      <vertAlign val="superscript"/>
      <sz val="9"/>
      <color indexed="23"/>
      <name val="Arial"/>
      <family val="2"/>
    </font>
    <font>
      <sz val="8"/>
      <color indexed="8"/>
      <name val="Arial"/>
      <family val="2"/>
    </font>
    <font>
      <sz val="10"/>
      <name val="Arial"/>
      <family val="2"/>
    </font>
    <font>
      <sz val="10"/>
      <color theme="0"/>
      <name val="Arial"/>
      <family val="2"/>
    </font>
    <font>
      <sz val="9"/>
      <color indexed="9"/>
      <name val="Arial"/>
      <family val="2"/>
    </font>
    <font>
      <b/>
      <sz val="7"/>
      <color rgb="FF008000"/>
      <name val="Arial"/>
      <family val="2"/>
    </font>
    <font>
      <vertAlign val="superscript"/>
      <sz val="8"/>
      <color rgb="FF008000"/>
      <name val="Arial"/>
      <family val="2"/>
    </font>
  </fonts>
  <fills count="41">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2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43"/>
      </patternFill>
    </fill>
    <fill>
      <patternFill patternType="solid">
        <fgColor indexed="26"/>
      </patternFill>
    </fill>
    <fill>
      <patternFill patternType="solid">
        <fgColor indexed="55"/>
      </patternFill>
    </fill>
    <fill>
      <patternFill patternType="solid">
        <fgColor indexed="9"/>
        <bgColor indexed="55"/>
      </patternFill>
    </fill>
    <fill>
      <patternFill patternType="solid">
        <fgColor indexed="9"/>
        <bgColor indexed="64"/>
      </patternFill>
    </fill>
    <fill>
      <patternFill patternType="solid">
        <fgColor indexed="17"/>
        <bgColor indexed="64"/>
      </patternFill>
    </fill>
    <fill>
      <patternFill patternType="solid">
        <fgColor indexed="51"/>
        <bgColor indexed="64"/>
      </patternFill>
    </fill>
    <fill>
      <patternFill patternType="solid">
        <fgColor indexed="20"/>
        <bgColor indexed="64"/>
      </patternFill>
    </fill>
    <fill>
      <patternFill patternType="solid">
        <fgColor indexed="23"/>
        <bgColor indexed="55"/>
      </patternFill>
    </fill>
    <fill>
      <patternFill patternType="solid">
        <fgColor indexed="23"/>
        <bgColor indexed="64"/>
      </patternFill>
    </fill>
    <fill>
      <patternFill patternType="solid">
        <fgColor indexed="35"/>
        <bgColor indexed="64"/>
      </patternFill>
    </fill>
    <fill>
      <patternFill patternType="solid">
        <fgColor indexed="35"/>
        <bgColor indexed="55"/>
      </patternFill>
    </fill>
    <fill>
      <patternFill patternType="solid">
        <fgColor theme="0"/>
        <bgColor indexed="64"/>
      </patternFill>
    </fill>
    <fill>
      <patternFill patternType="solid">
        <fgColor theme="0"/>
        <bgColor indexed="55"/>
      </patternFill>
    </fill>
    <fill>
      <patternFill patternType="solid">
        <fgColor indexed="65"/>
        <bgColor indexed="64"/>
      </patternFill>
    </fill>
    <fill>
      <patternFill patternType="solid">
        <fgColor indexed="9"/>
        <bgColor indexed="8"/>
      </patternFill>
    </fill>
    <fill>
      <patternFill patternType="solid">
        <fgColor theme="0"/>
        <bgColor indexed="8"/>
      </patternFill>
    </fill>
    <fill>
      <patternFill patternType="solid">
        <fgColor rgb="FF008000"/>
        <bgColor indexed="64"/>
      </patternFill>
    </fill>
    <fill>
      <patternFill patternType="solid">
        <fgColor rgb="FFFFFF00"/>
        <bgColor indexed="64"/>
      </patternFill>
    </fill>
    <fill>
      <patternFill patternType="solid">
        <fgColor rgb="FFFFFF00"/>
        <bgColor indexed="55"/>
      </patternFill>
    </fill>
  </fills>
  <borders count="95">
    <border>
      <left/>
      <right/>
      <top/>
      <bottom/>
      <diagonal/>
    </border>
    <border>
      <left/>
      <right/>
      <top/>
      <bottom style="thick">
        <color indexed="62"/>
      </bottom>
      <diagonal/>
    </border>
    <border>
      <left/>
      <right/>
      <top/>
      <bottom style="thick">
        <color indexed="22"/>
      </bottom>
      <diagonal/>
    </border>
    <border>
      <left/>
      <right/>
      <top/>
      <bottom style="medium">
        <color indexed="30"/>
      </bottom>
      <diagonal/>
    </border>
    <border>
      <left style="thin">
        <color indexed="23"/>
      </left>
      <right style="thin">
        <color indexed="23"/>
      </right>
      <top style="thin">
        <color indexed="23"/>
      </top>
      <bottom style="thin">
        <color indexed="2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double">
        <color indexed="63"/>
      </left>
      <right style="double">
        <color indexed="63"/>
      </right>
      <top style="double">
        <color indexed="63"/>
      </top>
      <bottom style="double">
        <color indexed="63"/>
      </bottom>
      <diagonal/>
    </border>
    <border>
      <left/>
      <right/>
      <top style="thin">
        <color indexed="22"/>
      </top>
      <bottom/>
      <diagonal/>
    </border>
    <border>
      <left/>
      <right style="thin">
        <color indexed="22"/>
      </right>
      <top/>
      <bottom/>
      <diagonal/>
    </border>
    <border>
      <left/>
      <right/>
      <top/>
      <bottom style="thin">
        <color indexed="22"/>
      </bottom>
      <diagonal/>
    </border>
    <border>
      <left style="thin">
        <color indexed="22"/>
      </left>
      <right/>
      <top/>
      <bottom/>
      <diagonal/>
    </border>
    <border>
      <left/>
      <right style="thin">
        <color indexed="22"/>
      </right>
      <top style="thin">
        <color indexed="22"/>
      </top>
      <bottom/>
      <diagonal/>
    </border>
    <border>
      <left style="thin">
        <color indexed="17"/>
      </left>
      <right style="thin">
        <color indexed="17"/>
      </right>
      <top style="thin">
        <color indexed="17"/>
      </top>
      <bottom style="thin">
        <color indexed="17"/>
      </bottom>
      <diagonal/>
    </border>
    <border>
      <left style="thin">
        <color indexed="51"/>
      </left>
      <right style="thin">
        <color indexed="51"/>
      </right>
      <top style="thin">
        <color indexed="51"/>
      </top>
      <bottom style="thin">
        <color indexed="51"/>
      </bottom>
      <diagonal/>
    </border>
    <border>
      <left style="thin">
        <color indexed="20"/>
      </left>
      <right style="thin">
        <color indexed="20"/>
      </right>
      <top style="thin">
        <color indexed="20"/>
      </top>
      <bottom style="thin">
        <color indexed="20"/>
      </bottom>
      <diagonal/>
    </border>
    <border>
      <left style="thin">
        <color indexed="22"/>
      </left>
      <right/>
      <top style="thin">
        <color indexed="22"/>
      </top>
      <bottom/>
      <diagonal/>
    </border>
    <border>
      <left style="medium">
        <color indexed="23"/>
      </left>
      <right style="medium">
        <color indexed="23"/>
      </right>
      <top style="medium">
        <color indexed="23"/>
      </top>
      <bottom style="medium">
        <color indexed="23"/>
      </bottom>
      <diagonal/>
    </border>
    <border>
      <left/>
      <right style="thin">
        <color indexed="22"/>
      </right>
      <top/>
      <bottom style="thin">
        <color indexed="22"/>
      </bottom>
      <diagonal/>
    </border>
    <border>
      <left style="medium">
        <color indexed="22"/>
      </left>
      <right style="medium">
        <color indexed="22"/>
      </right>
      <top style="medium">
        <color indexed="22"/>
      </top>
      <bottom style="medium">
        <color indexed="22"/>
      </bottom>
      <diagonal/>
    </border>
    <border>
      <left/>
      <right/>
      <top/>
      <bottom style="thin">
        <color indexed="16"/>
      </bottom>
      <diagonal/>
    </border>
    <border>
      <left style="thin">
        <color indexed="17"/>
      </left>
      <right/>
      <top/>
      <bottom/>
      <diagonal/>
    </border>
    <border>
      <left style="thin">
        <color indexed="51"/>
      </left>
      <right/>
      <top/>
      <bottom/>
      <diagonal/>
    </border>
    <border>
      <left/>
      <right/>
      <top style="thin">
        <color indexed="16"/>
      </top>
      <bottom style="thin">
        <color indexed="16"/>
      </bottom>
      <diagonal/>
    </border>
    <border>
      <left/>
      <right/>
      <top style="medium">
        <color indexed="23"/>
      </top>
      <bottom/>
      <diagonal/>
    </border>
    <border>
      <left style="medium">
        <color indexed="17"/>
      </left>
      <right style="medium">
        <color indexed="20"/>
      </right>
      <top style="medium">
        <color indexed="17"/>
      </top>
      <bottom style="medium">
        <color indexed="20"/>
      </bottom>
      <diagonal/>
    </border>
    <border>
      <left style="medium">
        <color indexed="23"/>
      </left>
      <right/>
      <top/>
      <bottom style="thin">
        <color indexed="22"/>
      </bottom>
      <diagonal/>
    </border>
    <border>
      <left/>
      <right style="medium">
        <color indexed="23"/>
      </right>
      <top/>
      <bottom/>
      <diagonal/>
    </border>
    <border>
      <left/>
      <right style="medium">
        <color indexed="23"/>
      </right>
      <top/>
      <bottom style="thin">
        <color indexed="22"/>
      </bottom>
      <diagonal/>
    </border>
    <border>
      <left style="medium">
        <color indexed="20"/>
      </left>
      <right style="medium">
        <color indexed="20"/>
      </right>
      <top style="medium">
        <color indexed="20"/>
      </top>
      <bottom style="medium">
        <color indexed="20"/>
      </bottom>
      <diagonal/>
    </border>
    <border>
      <left/>
      <right style="medium">
        <color indexed="17"/>
      </right>
      <top/>
      <bottom/>
      <diagonal/>
    </border>
    <border>
      <left/>
      <right/>
      <top style="thin">
        <color indexed="22"/>
      </top>
      <bottom style="thin">
        <color indexed="22"/>
      </bottom>
      <diagonal/>
    </border>
    <border>
      <left/>
      <right/>
      <top style="medium">
        <color indexed="20"/>
      </top>
      <bottom style="medium">
        <color indexed="20"/>
      </bottom>
      <diagonal/>
    </border>
    <border>
      <left/>
      <right/>
      <top style="thin">
        <color indexed="20"/>
      </top>
      <bottom style="thin">
        <color indexed="20"/>
      </bottom>
      <diagonal/>
    </border>
    <border>
      <left style="thin">
        <color indexed="20"/>
      </left>
      <right/>
      <top style="thin">
        <color indexed="20"/>
      </top>
      <bottom style="thin">
        <color indexed="20"/>
      </bottom>
      <diagonal/>
    </border>
    <border>
      <left/>
      <right style="thin">
        <color indexed="20"/>
      </right>
      <top style="thin">
        <color indexed="20"/>
      </top>
      <bottom style="thin">
        <color indexed="20"/>
      </bottom>
      <diagonal/>
    </border>
    <border>
      <left/>
      <right style="medium">
        <color indexed="20"/>
      </right>
      <top style="medium">
        <color indexed="20"/>
      </top>
      <bottom style="medium">
        <color indexed="20"/>
      </bottom>
      <diagonal/>
    </border>
    <border>
      <left/>
      <right/>
      <top style="medium">
        <color indexed="20"/>
      </top>
      <bottom/>
      <diagonal/>
    </border>
    <border>
      <left style="medium">
        <color indexed="20"/>
      </left>
      <right/>
      <top style="medium">
        <color indexed="20"/>
      </top>
      <bottom style="medium">
        <color indexed="20"/>
      </bottom>
      <diagonal/>
    </border>
    <border>
      <left/>
      <right/>
      <top/>
      <bottom style="medium">
        <color indexed="20"/>
      </bottom>
      <diagonal/>
    </border>
    <border>
      <left style="medium">
        <color indexed="20"/>
      </left>
      <right/>
      <top/>
      <bottom style="thin">
        <color indexed="22"/>
      </bottom>
      <diagonal/>
    </border>
    <border>
      <left style="thin">
        <color rgb="FFC00000"/>
      </left>
      <right style="thin">
        <color indexed="20"/>
      </right>
      <top style="medium">
        <color indexed="20"/>
      </top>
      <bottom style="medium">
        <color indexed="20"/>
      </bottom>
      <diagonal/>
    </border>
    <border>
      <left/>
      <right/>
      <top/>
      <bottom style="thin">
        <color rgb="FFC00000"/>
      </bottom>
      <diagonal/>
    </border>
    <border>
      <left/>
      <right/>
      <top style="thin">
        <color indexed="20"/>
      </top>
      <bottom style="thin">
        <color indexed="22"/>
      </bottom>
      <diagonal/>
    </border>
    <border>
      <left/>
      <right/>
      <top style="thin">
        <color indexed="51"/>
      </top>
      <bottom/>
      <diagonal/>
    </border>
    <border>
      <left style="medium">
        <color indexed="17"/>
      </left>
      <right style="medium">
        <color indexed="17"/>
      </right>
      <top style="medium">
        <color indexed="17"/>
      </top>
      <bottom style="medium">
        <color indexed="17"/>
      </bottom>
      <diagonal/>
    </border>
    <border>
      <left/>
      <right/>
      <top/>
      <bottom style="medium">
        <color indexed="17"/>
      </bottom>
      <diagonal/>
    </border>
    <border>
      <left style="medium">
        <color indexed="17"/>
      </left>
      <right/>
      <top style="medium">
        <color indexed="17"/>
      </top>
      <bottom style="medium">
        <color indexed="17"/>
      </bottom>
      <diagonal/>
    </border>
    <border>
      <left/>
      <right/>
      <top style="medium">
        <color indexed="17"/>
      </top>
      <bottom style="medium">
        <color indexed="17"/>
      </bottom>
      <diagonal/>
    </border>
    <border>
      <left/>
      <right style="medium">
        <color indexed="17"/>
      </right>
      <top style="medium">
        <color indexed="17"/>
      </top>
      <bottom style="medium">
        <color indexed="17"/>
      </bottom>
      <diagonal/>
    </border>
    <border>
      <left style="medium">
        <color indexed="23"/>
      </left>
      <right/>
      <top style="medium">
        <color indexed="23"/>
      </top>
      <bottom style="medium">
        <color indexed="23"/>
      </bottom>
      <diagonal/>
    </border>
    <border>
      <left/>
      <right/>
      <top style="medium">
        <color indexed="23"/>
      </top>
      <bottom style="medium">
        <color indexed="23"/>
      </bottom>
      <diagonal/>
    </border>
    <border>
      <left/>
      <right style="medium">
        <color indexed="23"/>
      </right>
      <top style="medium">
        <color indexed="23"/>
      </top>
      <bottom style="medium">
        <color indexed="23"/>
      </bottom>
      <diagonal/>
    </border>
    <border>
      <left/>
      <right/>
      <top style="thin">
        <color theme="0" tint="-0.24994659260841701"/>
      </top>
      <bottom style="thin">
        <color theme="0" tint="-0.24994659260841701"/>
      </bottom>
      <diagonal/>
    </border>
    <border>
      <left/>
      <right/>
      <top/>
      <bottom style="medium">
        <color indexed="23"/>
      </bottom>
      <diagonal/>
    </border>
    <border>
      <left style="thin">
        <color indexed="22"/>
      </left>
      <right/>
      <top/>
      <bottom style="medium">
        <color indexed="17"/>
      </bottom>
      <diagonal/>
    </border>
    <border>
      <left/>
      <right/>
      <top style="thin">
        <color indexed="20"/>
      </top>
      <bottom/>
      <diagonal/>
    </border>
    <border>
      <left/>
      <right style="medium">
        <color indexed="17"/>
      </right>
      <top/>
      <bottom style="thin">
        <color indexed="22"/>
      </bottom>
      <diagonal/>
    </border>
    <border>
      <left/>
      <right/>
      <top style="medium">
        <color indexed="17"/>
      </top>
      <bottom/>
      <diagonal/>
    </border>
    <border>
      <left/>
      <right/>
      <top style="thin">
        <color rgb="FFC0C0C0"/>
      </top>
      <bottom/>
      <diagonal/>
    </border>
    <border>
      <left style="thin">
        <color indexed="17"/>
      </left>
      <right style="medium">
        <color indexed="17"/>
      </right>
      <top style="medium">
        <color indexed="17"/>
      </top>
      <bottom style="medium">
        <color indexed="17"/>
      </bottom>
      <diagonal/>
    </border>
    <border>
      <left style="medium">
        <color indexed="17"/>
      </left>
      <right/>
      <top/>
      <bottom style="thin">
        <color indexed="22"/>
      </bottom>
      <diagonal/>
    </border>
    <border>
      <left/>
      <right style="thin">
        <color indexed="17"/>
      </right>
      <top/>
      <bottom/>
      <diagonal/>
    </border>
    <border>
      <left style="medium">
        <color indexed="17"/>
      </left>
      <right style="thin">
        <color indexed="17"/>
      </right>
      <top style="medium">
        <color indexed="17"/>
      </top>
      <bottom style="medium">
        <color indexed="17"/>
      </bottom>
      <diagonal/>
    </border>
    <border>
      <left style="medium">
        <color rgb="FF008000"/>
      </left>
      <right style="medium">
        <color rgb="FF008000"/>
      </right>
      <top style="medium">
        <color rgb="FF008000"/>
      </top>
      <bottom style="medium">
        <color rgb="FF008000"/>
      </bottom>
      <diagonal/>
    </border>
    <border>
      <left style="thin">
        <color indexed="17"/>
      </left>
      <right/>
      <top style="thin">
        <color indexed="17"/>
      </top>
      <bottom style="thin">
        <color indexed="17"/>
      </bottom>
      <diagonal/>
    </border>
    <border>
      <left/>
      <right style="thin">
        <color indexed="17"/>
      </right>
      <top style="thin">
        <color indexed="17"/>
      </top>
      <bottom style="thin">
        <color indexed="17"/>
      </bottom>
      <diagonal/>
    </border>
    <border>
      <left/>
      <right/>
      <top style="thin">
        <color rgb="FFC0C0C0"/>
      </top>
      <bottom style="thin">
        <color rgb="FFC0C0C0"/>
      </bottom>
      <diagonal/>
    </border>
    <border>
      <left/>
      <right/>
      <top style="thin">
        <color indexed="17"/>
      </top>
      <bottom style="thin">
        <color indexed="17"/>
      </bottom>
      <diagonal/>
    </border>
    <border>
      <left/>
      <right/>
      <top/>
      <bottom style="thin">
        <color indexed="17"/>
      </bottom>
      <diagonal/>
    </border>
    <border>
      <left/>
      <right style="thin">
        <color indexed="22"/>
      </right>
      <top/>
      <bottom style="medium">
        <color indexed="17"/>
      </bottom>
      <diagonal/>
    </border>
    <border>
      <left style="medium">
        <color indexed="51"/>
      </left>
      <right style="medium">
        <color indexed="51"/>
      </right>
      <top style="medium">
        <color indexed="51"/>
      </top>
      <bottom style="medium">
        <color indexed="51"/>
      </bottom>
      <diagonal/>
    </border>
    <border>
      <left/>
      <right/>
      <top style="medium">
        <color indexed="51"/>
      </top>
      <bottom/>
      <diagonal/>
    </border>
    <border>
      <left/>
      <right/>
      <top/>
      <bottom style="medium">
        <color indexed="51"/>
      </bottom>
      <diagonal/>
    </border>
    <border>
      <left style="medium">
        <color indexed="51"/>
      </left>
      <right/>
      <top style="medium">
        <color indexed="51"/>
      </top>
      <bottom style="medium">
        <color indexed="51"/>
      </bottom>
      <diagonal/>
    </border>
    <border>
      <left/>
      <right/>
      <top style="medium">
        <color indexed="51"/>
      </top>
      <bottom style="medium">
        <color indexed="51"/>
      </bottom>
      <diagonal/>
    </border>
    <border>
      <left/>
      <right style="medium">
        <color indexed="51"/>
      </right>
      <top style="medium">
        <color indexed="51"/>
      </top>
      <bottom style="medium">
        <color indexed="51"/>
      </bottom>
      <diagonal/>
    </border>
    <border>
      <left style="medium">
        <color indexed="51"/>
      </left>
      <right/>
      <top/>
      <bottom/>
      <diagonal/>
    </border>
    <border>
      <left/>
      <right/>
      <top style="thin">
        <color rgb="FFC0C0C0"/>
      </top>
      <bottom style="thin">
        <color indexed="22"/>
      </bottom>
      <diagonal/>
    </border>
    <border>
      <left style="thin">
        <color indexed="51"/>
      </left>
      <right/>
      <top style="thin">
        <color indexed="51"/>
      </top>
      <bottom style="thin">
        <color indexed="51"/>
      </bottom>
      <diagonal/>
    </border>
    <border>
      <left/>
      <right/>
      <top style="thin">
        <color indexed="51"/>
      </top>
      <bottom style="thin">
        <color indexed="51"/>
      </bottom>
      <diagonal/>
    </border>
    <border>
      <left/>
      <right style="thin">
        <color indexed="51"/>
      </right>
      <top style="thin">
        <color indexed="51"/>
      </top>
      <bottom style="thin">
        <color indexed="51"/>
      </bottom>
      <diagonal/>
    </border>
    <border>
      <left/>
      <right/>
      <top style="thin">
        <color theme="0" tint="-0.24994659260841701"/>
      </top>
      <bottom/>
      <diagonal/>
    </border>
    <border>
      <left/>
      <right style="thin">
        <color indexed="20"/>
      </right>
      <top/>
      <bottom/>
      <diagonal/>
    </border>
    <border>
      <left style="dotted">
        <color indexed="20"/>
      </left>
      <right/>
      <top/>
      <bottom/>
      <diagonal/>
    </border>
    <border>
      <left style="medium">
        <color indexed="20"/>
      </left>
      <right style="medium">
        <color indexed="20"/>
      </right>
      <top/>
      <bottom style="medium">
        <color indexed="20"/>
      </bottom>
      <diagonal/>
    </border>
    <border>
      <left style="medium">
        <color indexed="17"/>
      </left>
      <right/>
      <top/>
      <bottom style="medium">
        <color indexed="17"/>
      </bottom>
      <diagonal/>
    </border>
    <border>
      <left/>
      <right style="medium">
        <color indexed="17"/>
      </right>
      <top/>
      <bottom style="medium">
        <color indexed="17"/>
      </bottom>
      <diagonal/>
    </border>
    <border>
      <left/>
      <right style="medium">
        <color indexed="20"/>
      </right>
      <top/>
      <bottom/>
      <diagonal/>
    </border>
    <border>
      <left style="medium">
        <color indexed="20"/>
      </left>
      <right/>
      <top style="medium">
        <color indexed="20"/>
      </top>
      <bottom/>
      <diagonal/>
    </border>
    <border>
      <left/>
      <right/>
      <top/>
      <bottom style="thin">
        <color theme="0" tint="-0.24994659260841701"/>
      </bottom>
      <diagonal/>
    </border>
    <border>
      <left style="thin">
        <color indexed="22"/>
      </left>
      <right/>
      <top/>
      <bottom style="medium">
        <color indexed="20"/>
      </bottom>
      <diagonal/>
    </border>
    <border>
      <left/>
      <right/>
      <top style="thin">
        <color indexed="17"/>
      </top>
      <bottom/>
      <diagonal/>
    </border>
  </borders>
  <cellStyleXfs count="77">
    <xf numFmtId="0" fontId="0" fillId="0" borderId="0" applyProtection="0"/>
    <xf numFmtId="0" fontId="26"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8"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0" borderId="1" applyNumberFormat="0" applyFill="0" applyAlignment="0" applyProtection="0"/>
    <xf numFmtId="0" fontId="1" fillId="0" borderId="2" applyNumberFormat="0" applyFill="0" applyAlignment="0" applyProtection="0"/>
    <xf numFmtId="0" fontId="1" fillId="0" borderId="3" applyNumberFormat="0" applyFill="0" applyAlignment="0" applyProtection="0"/>
    <xf numFmtId="0" fontId="1" fillId="0" borderId="0" applyNumberFormat="0" applyFill="0" applyBorder="0" applyAlignment="0" applyProtection="0"/>
    <xf numFmtId="0" fontId="1" fillId="16" borderId="4" applyNumberFormat="0" applyAlignment="0" applyProtection="0"/>
    <xf numFmtId="0" fontId="1" fillId="0" borderId="5" applyNumberFormat="0" applyFill="0" applyAlignment="0" applyProtection="0"/>
    <xf numFmtId="0" fontId="1" fillId="17"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0" borderId="0" applyNumberFormat="0" applyBorder="0" applyAlignment="0" applyProtection="0"/>
    <xf numFmtId="0" fontId="1" fillId="4" borderId="0" applyNumberFormat="0" applyBorder="0" applyAlignment="0" applyProtection="0"/>
    <xf numFmtId="0" fontId="1" fillId="7" borderId="4" applyNumberFormat="0" applyAlignment="0" applyProtection="0"/>
    <xf numFmtId="44" fontId="1" fillId="0" borderId="0" applyFont="0" applyFill="0" applyBorder="0" applyAlignment="0" applyProtection="0"/>
    <xf numFmtId="0" fontId="8" fillId="0" borderId="0" applyNumberFormat="0" applyFill="0" applyBorder="0" applyAlignment="0" applyProtection="0">
      <alignment vertical="top"/>
      <protection locked="0"/>
    </xf>
    <xf numFmtId="0" fontId="1" fillId="3" borderId="0" applyNumberFormat="0" applyBorder="0" applyAlignment="0" applyProtection="0"/>
    <xf numFmtId="0" fontId="1" fillId="21" borderId="0" applyNumberFormat="0" applyBorder="0" applyAlignment="0" applyProtection="0"/>
    <xf numFmtId="0" fontId="43" fillId="0" borderId="0"/>
    <xf numFmtId="0" fontId="26" fillId="0" borderId="0"/>
    <xf numFmtId="0" fontId="26" fillId="0" borderId="0" applyProtection="0"/>
    <xf numFmtId="0" fontId="1" fillId="0" borderId="0"/>
    <xf numFmtId="0" fontId="1" fillId="22" borderId="6" applyNumberFormat="0" applyFont="0" applyAlignment="0" applyProtection="0"/>
    <xf numFmtId="0" fontId="1" fillId="16" borderId="7" applyNumberFormat="0" applyAlignment="0" applyProtection="0"/>
    <xf numFmtId="0" fontId="1" fillId="0" borderId="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8" applyNumberFormat="0" applyFill="0" applyAlignment="0" applyProtection="0"/>
    <xf numFmtId="0" fontId="1" fillId="23" borderId="9" applyNumberFormat="0" applyAlignment="0" applyProtection="0"/>
    <xf numFmtId="43" fontId="26" fillId="0" borderId="0" applyFont="0" applyFill="0" applyBorder="0" applyAlignment="0" applyProtection="0"/>
    <xf numFmtId="0" fontId="46"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43" fontId="48" fillId="0" borderId="0" applyFont="0" applyFill="0" applyBorder="0" applyAlignment="0" applyProtection="0"/>
    <xf numFmtId="0" fontId="1" fillId="0" borderId="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1" fillId="0" borderId="0"/>
    <xf numFmtId="0" fontId="1" fillId="0" borderId="0"/>
    <xf numFmtId="0" fontId="1" fillId="0" borderId="0"/>
    <xf numFmtId="0" fontId="111" fillId="0" borderId="0"/>
    <xf numFmtId="0" fontId="1" fillId="0" borderId="0"/>
  </cellStyleXfs>
  <cellXfs count="1676">
    <xf numFmtId="0" fontId="0" fillId="0" borderId="0" xfId="0"/>
    <xf numFmtId="0" fontId="0" fillId="0" borderId="0" xfId="0" applyBorder="1"/>
    <xf numFmtId="164" fontId="6" fillId="24" borderId="0" xfId="41" applyNumberFormat="1" applyFont="1" applyFill="1" applyBorder="1" applyAlignment="1">
      <alignment horizontal="center" wrapText="1"/>
    </xf>
    <xf numFmtId="0" fontId="5" fillId="24" borderId="0" xfId="41" quotePrefix="1" applyFont="1" applyFill="1" applyBorder="1" applyAlignment="1">
      <alignment horizontal="left"/>
    </xf>
    <xf numFmtId="0" fontId="0" fillId="25" borderId="0" xfId="0" applyFill="1"/>
    <xf numFmtId="0" fontId="4" fillId="25" borderId="0" xfId="0" applyFont="1" applyFill="1" applyBorder="1"/>
    <xf numFmtId="0" fontId="5" fillId="25" borderId="0" xfId="0" applyFont="1" applyFill="1" applyBorder="1" applyAlignment="1">
      <alignment horizontal="center"/>
    </xf>
    <xf numFmtId="0" fontId="0" fillId="0" borderId="0" xfId="0" applyAlignment="1">
      <alignment horizontal="left"/>
    </xf>
    <xf numFmtId="0" fontId="0" fillId="25" borderId="0" xfId="0" applyFill="1" applyBorder="1"/>
    <xf numFmtId="0" fontId="2" fillId="0" borderId="0" xfId="0" applyFont="1"/>
    <xf numFmtId="0" fontId="6" fillId="25" borderId="0" xfId="0" applyFont="1" applyFill="1" applyBorder="1"/>
    <xf numFmtId="0" fontId="0" fillId="25" borderId="0" xfId="0" applyFill="1" applyAlignment="1">
      <alignment vertical="center"/>
    </xf>
    <xf numFmtId="0" fontId="0" fillId="0" borderId="0" xfId="0" applyAlignment="1">
      <alignment vertical="center"/>
    </xf>
    <xf numFmtId="0" fontId="10" fillId="25" borderId="0" xfId="0" applyFont="1" applyFill="1" applyBorder="1"/>
    <xf numFmtId="0" fontId="11" fillId="25" borderId="0" xfId="0" applyFont="1" applyFill="1" applyBorder="1"/>
    <xf numFmtId="0" fontId="11" fillId="25" borderId="0" xfId="0" applyFont="1" applyFill="1" applyBorder="1" applyAlignment="1">
      <alignment horizontal="center"/>
    </xf>
    <xf numFmtId="164" fontId="12" fillId="24" borderId="0" xfId="41" applyNumberFormat="1" applyFont="1" applyFill="1" applyBorder="1" applyAlignment="1">
      <alignment horizontal="center" wrapText="1"/>
    </xf>
    <xf numFmtId="0" fontId="11" fillId="24" borderId="0" xfId="41" applyFont="1" applyFill="1" applyBorder="1"/>
    <xf numFmtId="0" fontId="12" fillId="25" borderId="0" xfId="0" applyFont="1" applyFill="1" applyBorder="1"/>
    <xf numFmtId="0" fontId="0" fillId="25" borderId="10" xfId="0" applyFill="1" applyBorder="1"/>
    <xf numFmtId="0" fontId="0" fillId="25" borderId="11" xfId="0" applyFill="1" applyBorder="1"/>
    <xf numFmtId="0" fontId="0" fillId="25" borderId="0" xfId="0" applyFill="1" applyBorder="1" applyAlignment="1">
      <alignment vertical="center"/>
    </xf>
    <xf numFmtId="0" fontId="4" fillId="25" borderId="11" xfId="0" applyFont="1" applyFill="1" applyBorder="1"/>
    <xf numFmtId="0" fontId="13" fillId="25" borderId="0" xfId="0" applyFont="1" applyFill="1" applyBorder="1"/>
    <xf numFmtId="0" fontId="9" fillId="25" borderId="0" xfId="0" applyFont="1" applyFill="1" applyBorder="1" applyAlignment="1">
      <alignment horizontal="left"/>
    </xf>
    <xf numFmtId="0" fontId="9" fillId="25" borderId="10" xfId="0" applyFont="1" applyFill="1" applyBorder="1" applyAlignment="1">
      <alignment horizontal="left"/>
    </xf>
    <xf numFmtId="164" fontId="12" fillId="24" borderId="11" xfId="41" applyNumberFormat="1" applyFont="1" applyFill="1" applyBorder="1" applyAlignment="1">
      <alignment horizontal="center" wrapText="1"/>
    </xf>
    <xf numFmtId="164" fontId="6" fillId="24" borderId="11" xfId="41" applyNumberFormat="1" applyFont="1" applyFill="1" applyBorder="1" applyAlignment="1">
      <alignment horizontal="center" wrapText="1"/>
    </xf>
    <xf numFmtId="0" fontId="0" fillId="25" borderId="12" xfId="0" applyFill="1" applyBorder="1" applyAlignment="1">
      <alignment horizontal="left"/>
    </xf>
    <xf numFmtId="0" fontId="0" fillId="25" borderId="12" xfId="0" applyFill="1" applyBorder="1"/>
    <xf numFmtId="0" fontId="0" fillId="25" borderId="13" xfId="0" applyFill="1" applyBorder="1"/>
    <xf numFmtId="0" fontId="0" fillId="25" borderId="13" xfId="0" applyFill="1" applyBorder="1" applyAlignment="1">
      <alignment vertical="center"/>
    </xf>
    <xf numFmtId="0" fontId="9" fillId="25" borderId="13" xfId="0" applyFont="1" applyFill="1" applyBorder="1" applyAlignment="1">
      <alignment horizontal="left"/>
    </xf>
    <xf numFmtId="0" fontId="16" fillId="25" borderId="0" xfId="0" applyFont="1" applyFill="1" applyBorder="1" applyAlignment="1">
      <alignment horizontal="right"/>
    </xf>
    <xf numFmtId="0" fontId="17" fillId="25" borderId="12" xfId="0" applyFont="1" applyFill="1" applyBorder="1" applyAlignment="1">
      <alignment horizontal="right"/>
    </xf>
    <xf numFmtId="164" fontId="18" fillId="25" borderId="0" xfId="0" applyNumberFormat="1" applyFont="1" applyFill="1" applyBorder="1" applyAlignment="1">
      <alignment horizontal="center"/>
    </xf>
    <xf numFmtId="0" fontId="12" fillId="25" borderId="10" xfId="0" applyFont="1" applyFill="1" applyBorder="1"/>
    <xf numFmtId="0" fontId="12" fillId="25" borderId="14" xfId="0" applyFont="1" applyFill="1" applyBorder="1"/>
    <xf numFmtId="0" fontId="12" fillId="25" borderId="11" xfId="0" applyFont="1" applyFill="1" applyBorder="1"/>
    <xf numFmtId="164" fontId="17" fillId="24" borderId="0" xfId="41" applyNumberFormat="1" applyFont="1" applyFill="1" applyBorder="1" applyAlignment="1">
      <alignment horizontal="left" wrapText="1"/>
    </xf>
    <xf numFmtId="0" fontId="0" fillId="0" borderId="6" xfId="0" applyFill="1" applyBorder="1"/>
    <xf numFmtId="0" fontId="10" fillId="25" borderId="0" xfId="0" applyFont="1" applyFill="1" applyBorder="1" applyAlignment="1">
      <alignment horizontal="justify" vertical="top" wrapText="1"/>
    </xf>
    <xf numFmtId="0" fontId="0" fillId="26" borderId="15" xfId="0" applyFill="1" applyBorder="1"/>
    <xf numFmtId="0" fontId="0" fillId="27" borderId="16" xfId="0" applyFill="1" applyBorder="1"/>
    <xf numFmtId="0" fontId="0" fillId="28" borderId="17" xfId="0" applyFill="1" applyBorder="1"/>
    <xf numFmtId="164" fontId="12" fillId="25" borderId="0" xfId="41" applyNumberFormat="1" applyFont="1" applyFill="1" applyBorder="1" applyAlignment="1">
      <alignment horizontal="center" wrapText="1"/>
    </xf>
    <xf numFmtId="0" fontId="21" fillId="0" borderId="0" xfId="0" applyFont="1"/>
    <xf numFmtId="165" fontId="0" fillId="0" borderId="0" xfId="0" applyNumberFormat="1"/>
    <xf numFmtId="0" fontId="0" fillId="0" borderId="0" xfId="0" applyFill="1" applyBorder="1"/>
    <xf numFmtId="0" fontId="0" fillId="25" borderId="14" xfId="0" applyFill="1" applyBorder="1"/>
    <xf numFmtId="0" fontId="13" fillId="0" borderId="0" xfId="0" applyFont="1"/>
    <xf numFmtId="0" fontId="26" fillId="0" borderId="0" xfId="0" applyFont="1"/>
    <xf numFmtId="0" fontId="22" fillId="25" borderId="0" xfId="0" applyFont="1" applyFill="1" applyBorder="1" applyAlignment="1">
      <alignment horizontal="left"/>
    </xf>
    <xf numFmtId="0" fontId="16" fillId="25" borderId="0" xfId="0" applyFont="1" applyFill="1" applyBorder="1"/>
    <xf numFmtId="164" fontId="0" fillId="0" borderId="0" xfId="0" applyNumberFormat="1"/>
    <xf numFmtId="0" fontId="2" fillId="25" borderId="0" xfId="0" applyFont="1" applyFill="1" applyBorder="1"/>
    <xf numFmtId="0" fontId="17" fillId="25" borderId="0" xfId="0" applyFont="1" applyFill="1" applyBorder="1"/>
    <xf numFmtId="0" fontId="30" fillId="25" borderId="0" xfId="0" applyFont="1" applyFill="1" applyBorder="1"/>
    <xf numFmtId="0" fontId="2" fillId="0" borderId="0" xfId="0" applyFont="1" applyAlignment="1">
      <alignment horizontal="right"/>
    </xf>
    <xf numFmtId="0" fontId="19" fillId="25" borderId="0" xfId="0" applyFont="1" applyFill="1" applyBorder="1" applyAlignment="1">
      <alignment horizontal="justify" vertical="top" wrapText="1"/>
    </xf>
    <xf numFmtId="164" fontId="12" fillId="29" borderId="0" xfId="41" applyNumberFormat="1" applyFont="1" applyFill="1" applyBorder="1" applyAlignment="1">
      <alignment horizontal="center" wrapText="1"/>
    </xf>
    <xf numFmtId="0" fontId="0" fillId="30" borderId="19" xfId="0" applyFill="1" applyBorder="1"/>
    <xf numFmtId="0" fontId="22" fillId="25" borderId="0" xfId="0" applyFont="1" applyFill="1" applyBorder="1" applyAlignment="1"/>
    <xf numFmtId="0" fontId="16" fillId="0" borderId="6" xfId="0" applyFont="1" applyFill="1" applyBorder="1" applyAlignment="1">
      <alignment horizontal="center" vertical="center"/>
    </xf>
    <xf numFmtId="0" fontId="0" fillId="25" borderId="0" xfId="0" applyFill="1" applyAlignment="1">
      <alignment readingOrder="1"/>
    </xf>
    <xf numFmtId="0" fontId="0" fillId="25" borderId="12" xfId="0" applyFill="1" applyBorder="1" applyAlignment="1">
      <alignment horizontal="left" readingOrder="1"/>
    </xf>
    <xf numFmtId="0" fontId="0" fillId="25" borderId="12" xfId="0" applyFill="1" applyBorder="1" applyAlignment="1">
      <alignment readingOrder="1"/>
    </xf>
    <xf numFmtId="0" fontId="0" fillId="0" borderId="6" xfId="0" applyFill="1" applyBorder="1" applyAlignment="1">
      <alignment readingOrder="1"/>
    </xf>
    <xf numFmtId="0" fontId="0" fillId="25" borderId="0" xfId="0" applyFill="1" applyBorder="1" applyAlignment="1">
      <alignment readingOrder="1"/>
    </xf>
    <xf numFmtId="0" fontId="0" fillId="25" borderId="0" xfId="0" applyFill="1" applyBorder="1" applyAlignment="1">
      <alignment readingOrder="2"/>
    </xf>
    <xf numFmtId="0" fontId="0" fillId="0" borderId="0" xfId="0" applyAlignment="1">
      <alignment readingOrder="2"/>
    </xf>
    <xf numFmtId="0" fontId="9" fillId="25" borderId="10" xfId="0" applyFont="1" applyFill="1" applyBorder="1" applyAlignment="1">
      <alignment readingOrder="1"/>
    </xf>
    <xf numFmtId="0" fontId="0" fillId="25" borderId="0" xfId="0" applyFill="1" applyAlignment="1">
      <alignment readingOrder="2"/>
    </xf>
    <xf numFmtId="0" fontId="2" fillId="25" borderId="0" xfId="0" applyFont="1" applyFill="1" applyAlignment="1">
      <alignment readingOrder="1"/>
    </xf>
    <xf numFmtId="0" fontId="2" fillId="25" borderId="0" xfId="0" applyFont="1" applyFill="1" applyBorder="1" applyAlignment="1">
      <alignment readingOrder="1"/>
    </xf>
    <xf numFmtId="0" fontId="2" fillId="25" borderId="0" xfId="0" applyFont="1" applyFill="1" applyAlignment="1">
      <alignment readingOrder="2"/>
    </xf>
    <xf numFmtId="0" fontId="2" fillId="0" borderId="0" xfId="0" applyFont="1" applyAlignment="1">
      <alignment readingOrder="2"/>
    </xf>
    <xf numFmtId="0" fontId="12" fillId="25" borderId="0" xfId="0" applyFont="1" applyFill="1" applyBorder="1" applyAlignment="1">
      <alignment horizontal="center" vertical="top" readingOrder="1"/>
    </xf>
    <xf numFmtId="0" fontId="12" fillId="25" borderId="0" xfId="0" applyFont="1" applyFill="1" applyBorder="1" applyAlignment="1">
      <alignment horizontal="right" readingOrder="1"/>
    </xf>
    <xf numFmtId="0" fontId="12" fillId="25" borderId="0" xfId="0" applyFont="1" applyFill="1" applyBorder="1" applyAlignment="1">
      <alignment horizontal="justify" vertical="top" readingOrder="1"/>
    </xf>
    <xf numFmtId="0" fontId="11" fillId="25" borderId="0" xfId="0" applyFont="1" applyFill="1" applyBorder="1" applyAlignment="1">
      <alignment readingOrder="1"/>
    </xf>
    <xf numFmtId="0" fontId="11" fillId="24" borderId="0" xfId="41" applyFont="1" applyFill="1" applyBorder="1" applyAlignment="1">
      <alignment readingOrder="1"/>
    </xf>
    <xf numFmtId="0" fontId="12" fillId="25" borderId="0" xfId="0" applyFont="1" applyFill="1" applyBorder="1" applyAlignment="1">
      <alignment readingOrder="1"/>
    </xf>
    <xf numFmtId="0" fontId="11" fillId="25" borderId="0" xfId="0" applyFont="1" applyFill="1" applyBorder="1" applyAlignment="1">
      <alignment horizontal="center" readingOrder="1"/>
    </xf>
    <xf numFmtId="164" fontId="12" fillId="24" borderId="0" xfId="41" applyNumberFormat="1" applyFont="1" applyFill="1" applyBorder="1" applyAlignment="1">
      <alignment horizontal="center" readingOrder="1"/>
    </xf>
    <xf numFmtId="0" fontId="12" fillId="25" borderId="12" xfId="0" applyFont="1" applyFill="1" applyBorder="1" applyAlignment="1">
      <alignment readingOrder="1"/>
    </xf>
    <xf numFmtId="164" fontId="12" fillId="24" borderId="12" xfId="41" applyNumberFormat="1" applyFont="1" applyFill="1" applyBorder="1" applyAlignment="1">
      <alignment horizontal="center" readingOrder="1"/>
    </xf>
    <xf numFmtId="0" fontId="11" fillId="24" borderId="20" xfId="41" applyFont="1" applyFill="1" applyBorder="1" applyAlignment="1">
      <alignment horizontal="right" readingOrder="1"/>
    </xf>
    <xf numFmtId="164" fontId="12" fillId="24" borderId="6" xfId="41" applyNumberFormat="1" applyFont="1" applyFill="1" applyBorder="1" applyAlignment="1">
      <alignment horizontal="center" readingOrder="1"/>
    </xf>
    <xf numFmtId="0" fontId="12" fillId="25" borderId="18" xfId="0" applyFont="1" applyFill="1" applyBorder="1" applyAlignment="1">
      <alignment readingOrder="1"/>
    </xf>
    <xf numFmtId="164" fontId="12" fillId="24" borderId="18" xfId="41" applyNumberFormat="1" applyFont="1" applyFill="1" applyBorder="1" applyAlignment="1">
      <alignment horizontal="center" readingOrder="1"/>
    </xf>
    <xf numFmtId="0" fontId="17" fillId="25" borderId="13" xfId="0" applyFont="1" applyFill="1" applyBorder="1" applyAlignment="1">
      <alignment horizontal="left" indent="1" readingOrder="1"/>
    </xf>
    <xf numFmtId="164" fontId="12" fillId="24" borderId="13" xfId="41" applyNumberFormat="1" applyFont="1" applyFill="1" applyBorder="1" applyAlignment="1">
      <alignment horizontal="center" readingOrder="1"/>
    </xf>
    <xf numFmtId="0" fontId="2" fillId="0" borderId="0" xfId="0" applyFont="1" applyAlignment="1">
      <alignment horizontal="right" readingOrder="2"/>
    </xf>
    <xf numFmtId="0" fontId="0" fillId="0" borderId="21" xfId="0" applyFill="1" applyBorder="1"/>
    <xf numFmtId="0" fontId="29" fillId="25" borderId="0" xfId="0" applyFont="1" applyFill="1" applyBorder="1"/>
    <xf numFmtId="0" fontId="11" fillId="24" borderId="0" xfId="41" applyFont="1" applyFill="1" applyBorder="1" applyAlignment="1">
      <alignment horizontal="left" indent="1"/>
    </xf>
    <xf numFmtId="0" fontId="12" fillId="25" borderId="0" xfId="0" applyFont="1" applyFill="1" applyBorder="1" applyAlignment="1">
      <alignment horizontal="center" vertical="center" readingOrder="1"/>
    </xf>
    <xf numFmtId="0" fontId="12" fillId="25" borderId="0" xfId="0" applyFont="1" applyFill="1" applyBorder="1" applyAlignment="1">
      <alignment vertical="center" readingOrder="1"/>
    </xf>
    <xf numFmtId="0" fontId="12" fillId="25" borderId="0" xfId="0" applyFont="1" applyFill="1" applyBorder="1" applyAlignment="1">
      <alignment horizontal="right" vertical="center" readingOrder="1"/>
    </xf>
    <xf numFmtId="0" fontId="12" fillId="25" borderId="0" xfId="0" applyFont="1" applyFill="1" applyBorder="1" applyAlignment="1">
      <alignment horizontal="justify" vertical="center" readingOrder="1"/>
    </xf>
    <xf numFmtId="0" fontId="31" fillId="25" borderId="0" xfId="0" applyFont="1" applyFill="1"/>
    <xf numFmtId="0" fontId="31" fillId="25" borderId="0" xfId="0" applyFont="1" applyFill="1" applyBorder="1"/>
    <xf numFmtId="0" fontId="32" fillId="25" borderId="0" xfId="0" applyFont="1" applyFill="1" applyBorder="1" applyAlignment="1">
      <alignment horizontal="left"/>
    </xf>
    <xf numFmtId="0" fontId="33" fillId="25" borderId="11" xfId="0" applyFont="1" applyFill="1" applyBorder="1"/>
    <xf numFmtId="0" fontId="31" fillId="0" borderId="0" xfId="0" applyFont="1"/>
    <xf numFmtId="3" fontId="0" fillId="0" borderId="0" xfId="0" applyNumberFormat="1"/>
    <xf numFmtId="165" fontId="13" fillId="0" borderId="0" xfId="0" applyNumberFormat="1" applyFont="1"/>
    <xf numFmtId="3" fontId="34" fillId="25" borderId="0" xfId="0" applyNumberFormat="1" applyFont="1" applyFill="1" applyBorder="1" applyAlignment="1">
      <alignment horizontal="center"/>
    </xf>
    <xf numFmtId="0" fontId="0" fillId="0" borderId="0" xfId="0" applyFill="1" applyBorder="1" applyAlignment="1">
      <alignment vertical="center"/>
    </xf>
    <xf numFmtId="165" fontId="0" fillId="0" borderId="0" xfId="0" applyNumberFormat="1" applyFill="1" applyBorder="1"/>
    <xf numFmtId="3" fontId="0" fillId="0" borderId="0" xfId="0" applyNumberFormat="1" applyFill="1" applyBorder="1"/>
    <xf numFmtId="0" fontId="0" fillId="0" borderId="0" xfId="0" applyAlignment="1">
      <alignment horizontal="right"/>
    </xf>
    <xf numFmtId="0" fontId="25" fillId="24" borderId="0" xfId="41" applyFont="1" applyFill="1" applyBorder="1"/>
    <xf numFmtId="0" fontId="14" fillId="30" borderId="19" xfId="0" applyFont="1" applyFill="1" applyBorder="1" applyAlignment="1">
      <alignment horizontal="center" vertical="center"/>
    </xf>
    <xf numFmtId="0" fontId="0" fillId="0" borderId="0" xfId="0" applyFill="1"/>
    <xf numFmtId="0" fontId="35" fillId="0" borderId="0" xfId="0" applyFont="1" applyAlignment="1">
      <alignment horizontal="center" wrapText="1"/>
    </xf>
    <xf numFmtId="164" fontId="0" fillId="25" borderId="0" xfId="0" applyNumberFormat="1" applyFill="1" applyBorder="1"/>
    <xf numFmtId="0" fontId="34" fillId="25" borderId="0" xfId="0" applyFont="1" applyFill="1" applyBorder="1" applyAlignment="1">
      <alignment horizontal="left"/>
    </xf>
    <xf numFmtId="3" fontId="39" fillId="25" borderId="0" xfId="0" applyNumberFormat="1" applyFont="1" applyFill="1" applyBorder="1" applyAlignment="1">
      <alignment horizontal="center"/>
    </xf>
    <xf numFmtId="3" fontId="34" fillId="25" borderId="0" xfId="0" applyNumberFormat="1" applyFont="1" applyFill="1" applyBorder="1" applyAlignment="1">
      <alignment horizontal="right"/>
    </xf>
    <xf numFmtId="0" fontId="31" fillId="25" borderId="0" xfId="0" applyFont="1" applyFill="1" applyAlignment="1">
      <alignment vertical="center"/>
    </xf>
    <xf numFmtId="0" fontId="34" fillId="25" borderId="0" xfId="0" applyFont="1" applyFill="1" applyBorder="1" applyAlignment="1">
      <alignment horizontal="left" vertical="center"/>
    </xf>
    <xf numFmtId="0" fontId="32" fillId="25" borderId="0" xfId="0" applyFont="1" applyFill="1" applyBorder="1" applyAlignment="1">
      <alignment horizontal="left" vertical="center"/>
    </xf>
    <xf numFmtId="3" fontId="34" fillId="25" borderId="0" xfId="0" applyNumberFormat="1" applyFont="1" applyFill="1" applyBorder="1" applyAlignment="1">
      <alignment horizontal="right" vertical="center"/>
    </xf>
    <xf numFmtId="0" fontId="31" fillId="0" borderId="0" xfId="0" applyFont="1" applyAlignment="1">
      <alignment vertical="center"/>
    </xf>
    <xf numFmtId="3" fontId="12" fillId="25" borderId="0" xfId="0" applyNumberFormat="1" applyFont="1" applyFill="1" applyBorder="1" applyAlignment="1">
      <alignment horizontal="right"/>
    </xf>
    <xf numFmtId="0" fontId="31" fillId="25" borderId="13" xfId="0" applyFont="1" applyFill="1" applyBorder="1"/>
    <xf numFmtId="0" fontId="33" fillId="25" borderId="0" xfId="0" applyFont="1" applyFill="1" applyBorder="1"/>
    <xf numFmtId="0" fontId="11" fillId="25" borderId="12" xfId="0" applyFont="1" applyFill="1" applyBorder="1" applyAlignment="1">
      <alignment horizontal="right"/>
    </xf>
    <xf numFmtId="0" fontId="27" fillId="25" borderId="0" xfId="0" applyFont="1" applyFill="1"/>
    <xf numFmtId="0" fontId="27" fillId="25" borderId="0" xfId="0" applyFont="1" applyFill="1" applyBorder="1"/>
    <xf numFmtId="0" fontId="27" fillId="0" borderId="0" xfId="0" applyFont="1"/>
    <xf numFmtId="3" fontId="16" fillId="25" borderId="0" xfId="0" applyNumberFormat="1" applyFont="1" applyFill="1"/>
    <xf numFmtId="0" fontId="29" fillId="24" borderId="0" xfId="41" applyFont="1" applyFill="1" applyBorder="1" applyAlignment="1">
      <alignment horizontal="left" vertical="center" indent="1"/>
    </xf>
    <xf numFmtId="0" fontId="21" fillId="0" borderId="0" xfId="0" applyFont="1" applyFill="1"/>
    <xf numFmtId="3" fontId="16" fillId="25" borderId="0" xfId="0" applyNumberFormat="1" applyFont="1" applyFill="1" applyBorder="1" applyAlignment="1">
      <alignment horizontal="right"/>
    </xf>
    <xf numFmtId="0" fontId="13" fillId="0" borderId="0" xfId="0" applyFont="1" applyFill="1" applyBorder="1"/>
    <xf numFmtId="0" fontId="13" fillId="25" borderId="0" xfId="0" applyFont="1" applyFill="1" applyBorder="1" applyAlignment="1">
      <alignment vertical="center"/>
    </xf>
    <xf numFmtId="0" fontId="17" fillId="25" borderId="0" xfId="0" applyFont="1" applyFill="1" applyBorder="1" applyAlignment="1"/>
    <xf numFmtId="164" fontId="12" fillId="24" borderId="0" xfId="41" applyNumberFormat="1" applyFont="1" applyFill="1" applyBorder="1" applyAlignment="1">
      <alignment wrapText="1"/>
    </xf>
    <xf numFmtId="164" fontId="17" fillId="24" borderId="0" xfId="41" applyNumberFormat="1" applyFont="1" applyFill="1" applyBorder="1" applyAlignment="1">
      <alignment wrapText="1"/>
    </xf>
    <xf numFmtId="164" fontId="22" fillId="24" borderId="0" xfId="41" applyNumberFormat="1" applyFont="1" applyFill="1" applyBorder="1" applyAlignment="1">
      <alignment wrapText="1"/>
    </xf>
    <xf numFmtId="0" fontId="0" fillId="0" borderId="13" xfId="0" applyBorder="1"/>
    <xf numFmtId="0" fontId="9" fillId="25" borderId="0" xfId="0" applyFont="1" applyFill="1" applyBorder="1" applyAlignment="1"/>
    <xf numFmtId="0" fontId="0" fillId="31" borderId="0" xfId="0" applyFill="1"/>
    <xf numFmtId="0" fontId="9" fillId="31" borderId="0" xfId="0" applyFont="1" applyFill="1" applyBorder="1" applyAlignment="1"/>
    <xf numFmtId="0" fontId="0" fillId="31" borderId="0" xfId="0" applyFill="1" applyBorder="1"/>
    <xf numFmtId="0" fontId="10" fillId="31" borderId="0" xfId="0" applyFont="1" applyFill="1" applyBorder="1" applyAlignment="1">
      <alignment horizontal="justify" vertical="top" wrapText="1"/>
    </xf>
    <xf numFmtId="0" fontId="0" fillId="31" borderId="0" xfId="0" applyFill="1" applyAlignment="1">
      <alignment vertical="center"/>
    </xf>
    <xf numFmtId="0" fontId="0" fillId="31" borderId="0" xfId="0" applyFill="1" applyBorder="1" applyAlignment="1">
      <alignment vertical="center"/>
    </xf>
    <xf numFmtId="0" fontId="12" fillId="31" borderId="0" xfId="0" applyFont="1" applyFill="1" applyBorder="1"/>
    <xf numFmtId="0" fontId="7" fillId="31" borderId="0" xfId="0" applyFont="1" applyFill="1" applyBorder="1" applyAlignment="1">
      <alignment horizontal="center"/>
    </xf>
    <xf numFmtId="0" fontId="13" fillId="31" borderId="0" xfId="0" applyFont="1" applyFill="1" applyBorder="1"/>
    <xf numFmtId="0" fontId="10" fillId="31" borderId="0" xfId="0" applyFont="1" applyFill="1" applyBorder="1"/>
    <xf numFmtId="0" fontId="2" fillId="31" borderId="0" xfId="0" applyFont="1" applyFill="1" applyBorder="1" applyAlignment="1">
      <alignment horizontal="center"/>
    </xf>
    <xf numFmtId="0" fontId="0" fillId="31" borderId="22" xfId="0" applyFill="1" applyBorder="1"/>
    <xf numFmtId="0" fontId="10" fillId="31" borderId="22" xfId="0" applyFont="1" applyFill="1" applyBorder="1" applyAlignment="1">
      <alignment horizontal="justify" vertical="top" wrapText="1"/>
    </xf>
    <xf numFmtId="0" fontId="6" fillId="31" borderId="0" xfId="0" applyFont="1" applyFill="1" applyBorder="1"/>
    <xf numFmtId="164" fontId="18" fillId="31" borderId="0" xfId="0" applyNumberFormat="1" applyFont="1" applyFill="1" applyBorder="1" applyAlignment="1">
      <alignment horizontal="center"/>
    </xf>
    <xf numFmtId="164" fontId="12" fillId="32" borderId="0" xfId="41" applyNumberFormat="1" applyFont="1" applyFill="1" applyBorder="1" applyAlignment="1">
      <alignment horizontal="center" wrapText="1"/>
    </xf>
    <xf numFmtId="0" fontId="12" fillId="31" borderId="0" xfId="0" applyFont="1" applyFill="1" applyBorder="1" applyAlignment="1">
      <alignment horizontal="justify" vertical="top"/>
    </xf>
    <xf numFmtId="164" fontId="17" fillId="32" borderId="0" xfId="41" applyNumberFormat="1" applyFont="1" applyFill="1" applyBorder="1" applyAlignment="1">
      <alignment horizontal="left" wrapText="1"/>
    </xf>
    <xf numFmtId="164" fontId="12" fillId="31" borderId="0" xfId="41" applyNumberFormat="1" applyFont="1" applyFill="1" applyBorder="1" applyAlignment="1">
      <alignment horizontal="center" wrapText="1"/>
    </xf>
    <xf numFmtId="0" fontId="12" fillId="31" borderId="22" xfId="0" applyFont="1" applyFill="1" applyBorder="1"/>
    <xf numFmtId="0" fontId="20" fillId="25" borderId="0" xfId="0" applyFont="1" applyFill="1" applyBorder="1" applyAlignment="1">
      <alignment horizontal="center" vertical="center"/>
    </xf>
    <xf numFmtId="0" fontId="12" fillId="25" borderId="0" xfId="0" applyFont="1" applyFill="1" applyBorder="1" applyAlignment="1">
      <alignment horizontal="right"/>
    </xf>
    <xf numFmtId="0" fontId="24" fillId="31" borderId="22" xfId="0" applyFont="1" applyFill="1" applyBorder="1"/>
    <xf numFmtId="0" fontId="22" fillId="31" borderId="0" xfId="0" applyFont="1" applyFill="1" applyBorder="1" applyAlignment="1">
      <alignment horizontal="center" vertical="top" wrapText="1"/>
    </xf>
    <xf numFmtId="0" fontId="22" fillId="31" borderId="0" xfId="0" applyFont="1" applyFill="1" applyBorder="1" applyAlignment="1">
      <alignment horizontal="center"/>
    </xf>
    <xf numFmtId="0" fontId="12" fillId="31" borderId="0" xfId="0" applyFont="1" applyFill="1" applyBorder="1" applyAlignment="1">
      <alignment vertical="center"/>
    </xf>
    <xf numFmtId="0" fontId="22" fillId="31" borderId="0" xfId="0" applyFont="1" applyFill="1" applyBorder="1" applyAlignment="1">
      <alignment horizontal="center" vertical="center" wrapText="1"/>
    </xf>
    <xf numFmtId="0" fontId="22" fillId="31" borderId="0" xfId="0" applyFont="1" applyFill="1" applyBorder="1" applyAlignment="1">
      <alignment horizontal="center" vertical="center"/>
    </xf>
    <xf numFmtId="0" fontId="17" fillId="31" borderId="0" xfId="0" applyFont="1" applyFill="1" applyBorder="1" applyAlignment="1">
      <alignment horizontal="center" vertical="center"/>
    </xf>
    <xf numFmtId="0" fontId="17" fillId="31" borderId="0" xfId="0" applyFont="1" applyFill="1" applyBorder="1" applyAlignment="1">
      <alignment horizontal="center" vertical="center" wrapText="1"/>
    </xf>
    <xf numFmtId="0" fontId="10" fillId="31" borderId="0" xfId="0" applyFont="1" applyFill="1" applyBorder="1" applyAlignment="1">
      <alignment horizontal="justify" vertical="center" wrapText="1"/>
    </xf>
    <xf numFmtId="0" fontId="28" fillId="31" borderId="0" xfId="0" applyFont="1" applyFill="1" applyBorder="1" applyAlignment="1">
      <alignment vertical="center"/>
    </xf>
    <xf numFmtId="164" fontId="28" fillId="32" borderId="23" xfId="41" applyNumberFormat="1" applyFont="1" applyFill="1" applyBorder="1" applyAlignment="1">
      <alignment horizontal="left" vertical="center" wrapText="1"/>
    </xf>
    <xf numFmtId="164" fontId="28" fillId="32" borderId="24" xfId="41" applyNumberFormat="1" applyFont="1" applyFill="1" applyBorder="1" applyAlignment="1">
      <alignment horizontal="left" vertical="center" wrapText="1"/>
    </xf>
    <xf numFmtId="164" fontId="28" fillId="32" borderId="0" xfId="41" applyNumberFormat="1" applyFont="1" applyFill="1" applyBorder="1" applyAlignment="1">
      <alignment horizontal="left" vertical="center" wrapText="1"/>
    </xf>
    <xf numFmtId="0" fontId="10" fillId="31" borderId="25" xfId="0" applyFont="1" applyFill="1" applyBorder="1" applyAlignment="1">
      <alignment horizontal="center" vertical="center"/>
    </xf>
    <xf numFmtId="0" fontId="0" fillId="25" borderId="11" xfId="0" applyFill="1" applyBorder="1" applyAlignment="1">
      <alignment readingOrder="1"/>
    </xf>
    <xf numFmtId="0" fontId="2" fillId="25" borderId="11" xfId="0" applyFont="1" applyFill="1" applyBorder="1" applyAlignment="1">
      <alignment readingOrder="1"/>
    </xf>
    <xf numFmtId="0" fontId="11" fillId="25" borderId="0" xfId="0" applyFont="1" applyFill="1" applyBorder="1" applyAlignment="1">
      <alignment horizontal="justify" vertical="center" readingOrder="1"/>
    </xf>
    <xf numFmtId="0" fontId="36" fillId="25" borderId="0" xfId="0" applyFont="1" applyFill="1" applyBorder="1" applyAlignment="1">
      <alignment horizontal="justify" vertical="center" readingOrder="1"/>
    </xf>
    <xf numFmtId="0" fontId="9" fillId="25" borderId="10" xfId="0" applyFont="1" applyFill="1" applyBorder="1" applyAlignment="1">
      <alignment horizontal="left" readingOrder="1"/>
    </xf>
    <xf numFmtId="0" fontId="17" fillId="25" borderId="12" xfId="0" applyFont="1" applyFill="1" applyBorder="1" applyAlignment="1">
      <alignment horizontal="left" readingOrder="1"/>
    </xf>
    <xf numFmtId="0" fontId="0" fillId="0" borderId="12" xfId="0" applyBorder="1" applyAlignment="1">
      <alignment readingOrder="2"/>
    </xf>
    <xf numFmtId="0" fontId="31" fillId="25" borderId="13" xfId="0" applyFont="1" applyFill="1" applyBorder="1" applyAlignment="1">
      <alignment vertical="center"/>
    </xf>
    <xf numFmtId="0" fontId="27" fillId="25" borderId="13" xfId="0" applyFont="1" applyFill="1" applyBorder="1"/>
    <xf numFmtId="0" fontId="0" fillId="25" borderId="26" xfId="0" applyFill="1" applyBorder="1"/>
    <xf numFmtId="0" fontId="33" fillId="25" borderId="0" xfId="0" applyFont="1" applyFill="1" applyBorder="1" applyAlignment="1">
      <alignment vertical="center"/>
    </xf>
    <xf numFmtId="0" fontId="12" fillId="31" borderId="0" xfId="0" applyFont="1" applyFill="1" applyBorder="1" applyAlignment="1"/>
    <xf numFmtId="164" fontId="12" fillId="32" borderId="0" xfId="41" applyNumberFormat="1" applyFont="1" applyFill="1" applyBorder="1" applyAlignment="1">
      <alignment horizontal="justify" vertical="center" wrapText="1"/>
    </xf>
    <xf numFmtId="164" fontId="12" fillId="32" borderId="0" xfId="41" applyNumberFormat="1" applyFont="1" applyFill="1" applyBorder="1" applyAlignment="1">
      <alignment horizontal="justify" wrapText="1"/>
    </xf>
    <xf numFmtId="0" fontId="0" fillId="31" borderId="0" xfId="0" applyFill="1" applyBorder="1" applyAlignment="1">
      <alignment horizontal="left"/>
    </xf>
    <xf numFmtId="0" fontId="9" fillId="31" borderId="0" xfId="0" applyFont="1" applyFill="1" applyBorder="1" applyAlignment="1">
      <alignment horizontal="left"/>
    </xf>
    <xf numFmtId="0" fontId="2" fillId="31" borderId="0" xfId="0" applyFont="1" applyFill="1" applyBorder="1" applyAlignment="1">
      <alignment horizontal="right"/>
    </xf>
    <xf numFmtId="0" fontId="20" fillId="31" borderId="0" xfId="0" applyFont="1" applyFill="1" applyBorder="1"/>
    <xf numFmtId="0" fontId="16" fillId="31" borderId="0" xfId="0" applyFont="1" applyFill="1" applyBorder="1" applyAlignment="1">
      <alignment horizontal="right"/>
    </xf>
    <xf numFmtId="0" fontId="4" fillId="31" borderId="0" xfId="0" applyFont="1" applyFill="1" applyBorder="1"/>
    <xf numFmtId="164" fontId="17" fillId="31" borderId="0" xfId="41" applyNumberFormat="1" applyFont="1" applyFill="1" applyBorder="1" applyAlignment="1">
      <alignment horizontal="left" wrapText="1"/>
    </xf>
    <xf numFmtId="0" fontId="11" fillId="31" borderId="0" xfId="0" applyFont="1" applyFill="1" applyBorder="1"/>
    <xf numFmtId="0" fontId="11" fillId="31" borderId="0" xfId="0" applyFont="1" applyFill="1" applyBorder="1" applyAlignment="1">
      <alignment horizontal="center"/>
    </xf>
    <xf numFmtId="0" fontId="11" fillId="32" borderId="0" xfId="41" applyFont="1" applyFill="1" applyBorder="1"/>
    <xf numFmtId="0" fontId="8" fillId="25" borderId="0" xfId="35" applyFill="1" applyBorder="1" applyAlignment="1" applyProtection="1"/>
    <xf numFmtId="0" fontId="10" fillId="31" borderId="22" xfId="0" applyFont="1" applyFill="1" applyBorder="1"/>
    <xf numFmtId="164" fontId="12" fillId="31" borderId="22" xfId="41" applyNumberFormat="1" applyFont="1" applyFill="1" applyBorder="1" applyAlignment="1">
      <alignment horizontal="center" wrapText="1"/>
    </xf>
    <xf numFmtId="0" fontId="11" fillId="31" borderId="22" xfId="0" applyFont="1" applyFill="1" applyBorder="1" applyAlignment="1">
      <alignment horizontal="center"/>
    </xf>
    <xf numFmtId="164" fontId="12" fillId="32" borderId="22" xfId="41" applyNumberFormat="1" applyFont="1" applyFill="1" applyBorder="1" applyAlignment="1">
      <alignment horizontal="center" wrapText="1"/>
    </xf>
    <xf numFmtId="0" fontId="0" fillId="25" borderId="22" xfId="0" applyFill="1" applyBorder="1"/>
    <xf numFmtId="0" fontId="11" fillId="25" borderId="22" xfId="0" applyFont="1" applyFill="1" applyBorder="1"/>
    <xf numFmtId="0" fontId="12" fillId="25" borderId="22" xfId="0" applyFont="1" applyFill="1" applyBorder="1"/>
    <xf numFmtId="0" fontId="13" fillId="25" borderId="22" xfId="0" applyFont="1" applyFill="1" applyBorder="1"/>
    <xf numFmtId="0" fontId="11" fillId="25" borderId="22" xfId="0" applyFont="1" applyFill="1" applyBorder="1" applyAlignment="1">
      <alignment horizontal="center"/>
    </xf>
    <xf numFmtId="0" fontId="24" fillId="31" borderId="22" xfId="0" applyFont="1" applyFill="1" applyBorder="1" applyAlignment="1">
      <alignment vertical="center"/>
    </xf>
    <xf numFmtId="3" fontId="12" fillId="25" borderId="0" xfId="0" applyNumberFormat="1" applyFont="1" applyFill="1" applyBorder="1"/>
    <xf numFmtId="3" fontId="16" fillId="25" borderId="0" xfId="0" applyNumberFormat="1" applyFont="1" applyFill="1" applyBorder="1"/>
    <xf numFmtId="3" fontId="2" fillId="25" borderId="0" xfId="0" applyNumberFormat="1" applyFont="1" applyFill="1" applyBorder="1"/>
    <xf numFmtId="0" fontId="15" fillId="25" borderId="0" xfId="0" applyFont="1" applyFill="1" applyBorder="1" applyAlignment="1">
      <alignment vertical="center"/>
    </xf>
    <xf numFmtId="0" fontId="3" fillId="25" borderId="0" xfId="0" applyFont="1" applyFill="1" applyBorder="1" applyAlignment="1">
      <alignment vertical="center"/>
    </xf>
    <xf numFmtId="0" fontId="33" fillId="25" borderId="11" xfId="0" applyFont="1" applyFill="1" applyBorder="1" applyAlignment="1">
      <alignment vertical="center"/>
    </xf>
    <xf numFmtId="0" fontId="27" fillId="25" borderId="11" xfId="0" applyFont="1" applyFill="1" applyBorder="1"/>
    <xf numFmtId="0" fontId="31" fillId="25" borderId="0" xfId="0" applyFont="1" applyFill="1" applyBorder="1" applyAlignment="1">
      <alignment vertical="center"/>
    </xf>
    <xf numFmtId="0" fontId="31" fillId="0" borderId="0" xfId="0" applyFont="1" applyFill="1" applyBorder="1"/>
    <xf numFmtId="3" fontId="38" fillId="0" borderId="0" xfId="0" applyNumberFormat="1" applyFont="1" applyFill="1" applyBorder="1"/>
    <xf numFmtId="164" fontId="0" fillId="0" borderId="0" xfId="0" applyNumberFormat="1" applyFill="1" applyBorder="1"/>
    <xf numFmtId="164" fontId="38" fillId="0" borderId="0" xfId="0" applyNumberFormat="1" applyFont="1" applyFill="1" applyBorder="1"/>
    <xf numFmtId="164" fontId="41" fillId="0" borderId="0" xfId="0" applyNumberFormat="1" applyFont="1" applyFill="1" applyBorder="1"/>
    <xf numFmtId="166" fontId="0" fillId="0" borderId="0" xfId="0" applyNumberFormat="1" applyFill="1" applyBorder="1"/>
    <xf numFmtId="0" fontId="27" fillId="0" borderId="0" xfId="0" applyFont="1" applyFill="1" applyBorder="1"/>
    <xf numFmtId="0" fontId="35" fillId="0" borderId="0" xfId="0" applyFont="1" applyFill="1" applyBorder="1" applyAlignment="1">
      <alignment horizontal="center" wrapText="1"/>
    </xf>
    <xf numFmtId="0" fontId="40" fillId="0" borderId="0" xfId="0" applyFont="1" applyFill="1" applyBorder="1" applyAlignment="1">
      <alignment horizontal="center" vertical="center" wrapText="1"/>
    </xf>
    <xf numFmtId="0" fontId="12" fillId="31" borderId="0" xfId="0" applyFont="1" applyFill="1" applyBorder="1" applyAlignment="1">
      <alignment vertical="center" wrapText="1"/>
    </xf>
    <xf numFmtId="0" fontId="0" fillId="31" borderId="0" xfId="0" applyFill="1" applyAlignment="1">
      <alignment horizontal="right" vertical="center"/>
    </xf>
    <xf numFmtId="0" fontId="42" fillId="0" borderId="0" xfId="0" applyFont="1"/>
    <xf numFmtId="0" fontId="22" fillId="31" borderId="0" xfId="0" applyFont="1" applyFill="1" applyBorder="1" applyAlignment="1">
      <alignment horizontal="center" wrapText="1"/>
    </xf>
    <xf numFmtId="0" fontId="0" fillId="0" borderId="27" xfId="0" applyFill="1" applyBorder="1"/>
    <xf numFmtId="0" fontId="44" fillId="0" borderId="0" xfId="0" applyFont="1"/>
    <xf numFmtId="0" fontId="45" fillId="0" borderId="0" xfId="0" applyFont="1"/>
    <xf numFmtId="0" fontId="11" fillId="24" borderId="0" xfId="41" applyFont="1" applyFill="1" applyBorder="1" applyAlignment="1">
      <alignment horizontal="left"/>
    </xf>
    <xf numFmtId="0" fontId="11" fillId="24" borderId="0" xfId="41" applyFont="1" applyFill="1" applyBorder="1" applyAlignment="1"/>
    <xf numFmtId="0" fontId="16" fillId="24" borderId="0" xfId="41" applyFont="1" applyFill="1" applyBorder="1" applyAlignment="1">
      <alignment vertical="center"/>
    </xf>
    <xf numFmtId="0" fontId="11" fillId="25" borderId="0" xfId="0" applyFont="1" applyFill="1" applyBorder="1" applyAlignment="1"/>
    <xf numFmtId="0" fontId="51" fillId="25" borderId="10" xfId="0" applyFont="1" applyFill="1" applyBorder="1" applyAlignment="1">
      <alignment horizontal="left"/>
    </xf>
    <xf numFmtId="0" fontId="0" fillId="0" borderId="12" xfId="0" applyBorder="1"/>
    <xf numFmtId="0" fontId="7" fillId="28" borderId="31" xfId="0" applyFont="1" applyFill="1" applyBorder="1" applyAlignment="1">
      <alignment horizontal="right"/>
    </xf>
    <xf numFmtId="164" fontId="12" fillId="33" borderId="0" xfId="41" applyNumberFormat="1" applyFont="1" applyFill="1" applyBorder="1" applyAlignment="1">
      <alignment horizontal="center" wrapText="1"/>
    </xf>
    <xf numFmtId="164" fontId="11" fillId="24" borderId="0" xfId="41" applyNumberFormat="1" applyFont="1" applyFill="1" applyBorder="1" applyAlignment="1">
      <alignment horizontal="center" wrapText="1"/>
    </xf>
    <xf numFmtId="164" fontId="11" fillId="24" borderId="12" xfId="41" applyNumberFormat="1" applyFont="1" applyFill="1" applyBorder="1" applyAlignment="1">
      <alignment horizontal="center" wrapText="1"/>
    </xf>
    <xf numFmtId="164" fontId="11" fillId="24" borderId="10" xfId="41" applyNumberFormat="1" applyFont="1" applyFill="1" applyBorder="1" applyAlignment="1">
      <alignment horizontal="center" wrapText="1"/>
    </xf>
    <xf numFmtId="1" fontId="11" fillId="24" borderId="0" xfId="41" applyNumberFormat="1" applyFont="1" applyFill="1" applyBorder="1" applyAlignment="1">
      <alignment horizontal="center" wrapText="1"/>
    </xf>
    <xf numFmtId="1" fontId="11" fillId="24" borderId="33" xfId="41" applyNumberFormat="1" applyFont="1" applyFill="1" applyBorder="1" applyAlignment="1">
      <alignment horizontal="center" wrapText="1"/>
    </xf>
    <xf numFmtId="0" fontId="29" fillId="24" borderId="0" xfId="41" applyFont="1" applyFill="1" applyBorder="1"/>
    <xf numFmtId="165" fontId="18" fillId="24" borderId="0" xfId="41" applyNumberFormat="1" applyFont="1" applyFill="1" applyBorder="1" applyAlignment="1">
      <alignment horizontal="center" vertical="center" wrapText="1"/>
    </xf>
    <xf numFmtId="49" fontId="16" fillId="24" borderId="0" xfId="41" applyNumberFormat="1" applyFont="1" applyFill="1" applyBorder="1" applyAlignment="1">
      <alignment horizontal="center" vertical="center" wrapText="1"/>
    </xf>
    <xf numFmtId="3" fontId="16" fillId="24" borderId="0" xfId="41" applyNumberFormat="1" applyFont="1" applyFill="1" applyBorder="1" applyAlignment="1">
      <alignment horizontal="center" wrapText="1"/>
    </xf>
    <xf numFmtId="167" fontId="12" fillId="24" borderId="0" xfId="41" applyNumberFormat="1" applyFont="1" applyFill="1" applyBorder="1" applyAlignment="1">
      <alignment horizontal="center" wrapText="1"/>
    </xf>
    <xf numFmtId="0" fontId="18" fillId="24" borderId="0" xfId="41" applyFont="1" applyFill="1" applyBorder="1"/>
    <xf numFmtId="167" fontId="18" fillId="24" borderId="0" xfId="41" applyNumberFormat="1" applyFont="1" applyFill="1" applyBorder="1" applyAlignment="1">
      <alignment horizontal="center" wrapText="1"/>
    </xf>
    <xf numFmtId="165" fontId="18" fillId="24" borderId="0" xfId="59" applyNumberFormat="1" applyFont="1" applyFill="1" applyBorder="1" applyAlignment="1">
      <alignment horizontal="center" wrapText="1"/>
    </xf>
    <xf numFmtId="2" fontId="12" fillId="24" borderId="0" xfId="41" applyNumberFormat="1" applyFont="1" applyFill="1" applyBorder="1" applyAlignment="1">
      <alignment horizontal="center" wrapText="1"/>
    </xf>
    <xf numFmtId="0" fontId="18" fillId="24" borderId="0" xfId="41" applyFont="1" applyFill="1" applyBorder="1" applyAlignment="1">
      <alignment horizontal="left" indent="1"/>
    </xf>
    <xf numFmtId="0" fontId="11" fillId="24" borderId="0" xfId="41" applyFont="1" applyFill="1" applyBorder="1" applyAlignment="1">
      <alignment horizontal="center" vertical="center"/>
    </xf>
    <xf numFmtId="3" fontId="75" fillId="24" borderId="0" xfId="41" applyNumberFormat="1" applyFont="1" applyFill="1" applyBorder="1" applyAlignment="1">
      <alignment horizontal="right" wrapText="1"/>
    </xf>
    <xf numFmtId="0" fontId="11" fillId="24" borderId="0" xfId="41" applyFont="1" applyFill="1" applyBorder="1" applyAlignment="1">
      <alignment horizontal="center"/>
    </xf>
    <xf numFmtId="0" fontId="75" fillId="24" borderId="0" xfId="41" applyFont="1" applyFill="1" applyBorder="1"/>
    <xf numFmtId="3" fontId="12" fillId="25" borderId="0" xfId="60" applyNumberFormat="1" applyFont="1" applyFill="1" applyAlignment="1">
      <alignment horizontal="right"/>
    </xf>
    <xf numFmtId="3" fontId="12" fillId="25" borderId="0" xfId="60" applyNumberFormat="1" applyFont="1" applyFill="1" applyAlignment="1">
      <alignment horizontal="right" vertical="center"/>
    </xf>
    <xf numFmtId="0" fontId="12" fillId="33" borderId="0" xfId="0" applyFont="1" applyFill="1" applyBorder="1"/>
    <xf numFmtId="3" fontId="12" fillId="33" borderId="0" xfId="60" applyNumberFormat="1" applyFont="1" applyFill="1" applyAlignment="1">
      <alignment horizontal="right"/>
    </xf>
    <xf numFmtId="164" fontId="16" fillId="34" borderId="0" xfId="41" applyNumberFormat="1" applyFont="1" applyFill="1" applyBorder="1" applyAlignment="1">
      <alignment horizontal="center" wrapText="1"/>
    </xf>
    <xf numFmtId="3" fontId="12" fillId="25" borderId="0" xfId="60" applyNumberFormat="1" applyFont="1" applyFill="1"/>
    <xf numFmtId="3" fontId="11" fillId="34" borderId="0" xfId="41" applyNumberFormat="1" applyFont="1" applyFill="1" applyBorder="1" applyAlignment="1">
      <alignment horizontal="right" wrapText="1"/>
    </xf>
    <xf numFmtId="3" fontId="12" fillId="34" borderId="0" xfId="41" applyNumberFormat="1" applyFont="1" applyFill="1" applyBorder="1" applyAlignment="1">
      <alignment horizontal="right" wrapText="1"/>
    </xf>
    <xf numFmtId="3" fontId="11" fillId="24" borderId="0" xfId="41" applyNumberFormat="1" applyFont="1" applyFill="1" applyBorder="1" applyAlignment="1">
      <alignment horizontal="right" wrapText="1"/>
    </xf>
    <xf numFmtId="3" fontId="12" fillId="24" borderId="0" xfId="41" applyNumberFormat="1" applyFont="1" applyFill="1" applyBorder="1" applyAlignment="1">
      <alignment horizontal="right" wrapText="1"/>
    </xf>
    <xf numFmtId="0" fontId="29" fillId="24" borderId="0" xfId="41" applyFont="1" applyFill="1" applyBorder="1" applyAlignment="1">
      <alignment wrapText="1"/>
    </xf>
    <xf numFmtId="0" fontId="29" fillId="24" borderId="56" xfId="41" applyFont="1" applyFill="1" applyBorder="1" applyAlignment="1">
      <alignment horizontal="left" vertical="top" wrapText="1"/>
    </xf>
    <xf numFmtId="0" fontId="16" fillId="24" borderId="0" xfId="41" applyFont="1" applyFill="1" applyBorder="1"/>
    <xf numFmtId="0" fontId="11" fillId="24" borderId="0" xfId="41" applyFont="1" applyFill="1" applyBorder="1" applyAlignment="1">
      <alignment horizontal="left" vertical="center" indent="1"/>
    </xf>
    <xf numFmtId="3" fontId="12" fillId="33" borderId="0" xfId="41" applyNumberFormat="1" applyFont="1" applyFill="1" applyBorder="1" applyAlignment="1">
      <alignment horizontal="right" wrapText="1"/>
    </xf>
    <xf numFmtId="0" fontId="29" fillId="34" borderId="56" xfId="41" applyFont="1" applyFill="1" applyBorder="1" applyAlignment="1">
      <alignment horizontal="left" vertical="top" wrapText="1"/>
    </xf>
    <xf numFmtId="0" fontId="16" fillId="34" borderId="0" xfId="41" applyFont="1" applyFill="1" applyBorder="1"/>
    <xf numFmtId="0" fontId="52" fillId="24" borderId="0" xfId="41" applyFont="1" applyFill="1" applyBorder="1" applyAlignment="1">
      <alignment wrapText="1"/>
    </xf>
    <xf numFmtId="165" fontId="75" fillId="24" borderId="0" xfId="41" applyNumberFormat="1" applyFont="1" applyFill="1" applyBorder="1" applyAlignment="1">
      <alignment horizontal="right"/>
    </xf>
    <xf numFmtId="165" fontId="75" fillId="34" borderId="0" xfId="41" applyNumberFormat="1" applyFont="1" applyFill="1" applyBorder="1" applyAlignment="1">
      <alignment horizontal="right"/>
    </xf>
    <xf numFmtId="164" fontId="75" fillId="24" borderId="0" xfId="41" applyNumberFormat="1" applyFont="1" applyFill="1" applyBorder="1" applyAlignment="1">
      <alignment horizontal="right" indent="1"/>
    </xf>
    <xf numFmtId="165" fontId="75" fillId="24" borderId="0" xfId="41" applyNumberFormat="1" applyFont="1" applyFill="1" applyBorder="1" applyAlignment="1">
      <alignment horizontal="right" indent="1"/>
    </xf>
    <xf numFmtId="165" fontId="75" fillId="34" borderId="0" xfId="41" applyNumberFormat="1" applyFont="1" applyFill="1" applyBorder="1" applyAlignment="1">
      <alignment horizontal="right" indent="1"/>
    </xf>
    <xf numFmtId="0" fontId="75" fillId="24" borderId="0" xfId="41" applyFont="1" applyFill="1" applyBorder="1" applyAlignment="1">
      <alignment vertical="center"/>
    </xf>
    <xf numFmtId="3" fontId="75" fillId="24" borderId="0" xfId="41" applyNumberFormat="1" applyFont="1" applyFill="1" applyBorder="1" applyAlignment="1">
      <alignment horizontal="right" vertical="center" wrapText="1"/>
    </xf>
    <xf numFmtId="0" fontId="76" fillId="25" borderId="0" xfId="0" applyFont="1" applyFill="1"/>
    <xf numFmtId="0" fontId="76" fillId="25" borderId="13" xfId="0" applyFont="1" applyFill="1" applyBorder="1"/>
    <xf numFmtId="0" fontId="15" fillId="26" borderId="49" xfId="0" applyFont="1" applyFill="1" applyBorder="1" applyAlignment="1">
      <alignment vertical="center"/>
    </xf>
    <xf numFmtId="0" fontId="0" fillId="0" borderId="0" xfId="0"/>
    <xf numFmtId="3" fontId="12" fillId="36" borderId="0" xfId="61" applyNumberFormat="1" applyFont="1" applyFill="1" applyBorder="1" applyAlignment="1">
      <alignment horizontal="center" wrapText="1"/>
    </xf>
    <xf numFmtId="164" fontId="87" fillId="24" borderId="0" xfId="41" applyNumberFormat="1" applyFont="1" applyFill="1" applyBorder="1" applyAlignment="1">
      <alignment horizontal="center" wrapText="1"/>
    </xf>
    <xf numFmtId="164" fontId="78" fillId="24" borderId="0" xfId="41" applyNumberFormat="1" applyFont="1" applyFill="1" applyBorder="1" applyAlignment="1">
      <alignment horizontal="center" wrapText="1"/>
    </xf>
    <xf numFmtId="0" fontId="36" fillId="24" borderId="0" xfId="41" applyFont="1" applyFill="1" applyBorder="1"/>
    <xf numFmtId="169" fontId="37" fillId="24" borderId="0" xfId="41" applyNumberFormat="1" applyFont="1" applyFill="1" applyBorder="1" applyAlignment="1">
      <alignment horizontal="center" wrapText="1"/>
    </xf>
    <xf numFmtId="169" fontId="12" fillId="24" borderId="0" xfId="41" applyNumberFormat="1" applyFont="1" applyFill="1" applyBorder="1" applyAlignment="1">
      <alignment horizontal="center" wrapText="1"/>
    </xf>
    <xf numFmtId="168" fontId="12" fillId="24" borderId="0" xfId="41" applyNumberFormat="1" applyFont="1" applyFill="1" applyBorder="1" applyAlignment="1">
      <alignment horizontal="center" wrapText="1"/>
    </xf>
    <xf numFmtId="169" fontId="11" fillId="24" borderId="0" xfId="41" applyNumberFormat="1" applyFont="1" applyFill="1" applyBorder="1" applyAlignment="1">
      <alignment horizontal="center" wrapText="1"/>
    </xf>
    <xf numFmtId="168" fontId="11" fillId="24" borderId="0" xfId="41" applyNumberFormat="1" applyFont="1" applyFill="1" applyBorder="1" applyAlignment="1">
      <alignment horizontal="center" wrapText="1"/>
    </xf>
    <xf numFmtId="0" fontId="12" fillId="24" borderId="0" xfId="41" applyFont="1" applyFill="1" applyBorder="1" applyAlignment="1">
      <alignment horizontal="left"/>
    </xf>
    <xf numFmtId="0" fontId="12" fillId="24" borderId="0" xfId="41" applyFont="1" applyFill="1" applyBorder="1"/>
    <xf numFmtId="0" fontId="11" fillId="24" borderId="0" xfId="41" applyFont="1" applyFill="1" applyBorder="1" applyAlignment="1">
      <alignment horizontal="right"/>
    </xf>
    <xf numFmtId="0" fontId="16" fillId="24" borderId="0" xfId="41" applyFont="1" applyFill="1" applyBorder="1" applyAlignment="1">
      <alignment horizontal="left"/>
    </xf>
    <xf numFmtId="0" fontId="16" fillId="24" borderId="0" xfId="41" applyFont="1" applyFill="1" applyBorder="1" applyAlignment="1">
      <alignment horizontal="left" vertical="center" wrapText="1"/>
    </xf>
    <xf numFmtId="168" fontId="12" fillId="24" borderId="0" xfId="41" applyNumberFormat="1" applyFont="1" applyFill="1" applyBorder="1" applyAlignment="1">
      <alignment horizontal="right" wrapText="1"/>
    </xf>
    <xf numFmtId="167" fontId="12" fillId="24" borderId="0" xfId="41" applyNumberFormat="1" applyFont="1" applyFill="1" applyBorder="1" applyAlignment="1">
      <alignment horizontal="right" wrapText="1"/>
    </xf>
    <xf numFmtId="164" fontId="11" fillId="25" borderId="0" xfId="41" applyNumberFormat="1" applyFont="1" applyFill="1" applyBorder="1" applyAlignment="1">
      <alignment horizontal="center" wrapText="1"/>
    </xf>
    <xf numFmtId="0" fontId="16" fillId="24" borderId="0" xfId="41" applyFont="1" applyFill="1" applyBorder="1" applyAlignment="1">
      <alignment horizontal="left" indent="1"/>
    </xf>
    <xf numFmtId="0" fontId="11" fillId="24" borderId="0" xfId="41" applyFont="1" applyFill="1" applyBorder="1" applyAlignment="1">
      <alignment horizontal="left" indent="1"/>
    </xf>
    <xf numFmtId="0" fontId="0" fillId="25" borderId="0" xfId="52" applyFont="1" applyFill="1"/>
    <xf numFmtId="0" fontId="1" fillId="38" borderId="66" xfId="53" applyFill="1" applyBorder="1"/>
    <xf numFmtId="0" fontId="11" fillId="25" borderId="12" xfId="53" applyFont="1" applyFill="1" applyBorder="1" applyAlignment="1">
      <alignment horizontal="left"/>
    </xf>
    <xf numFmtId="0" fontId="91" fillId="25" borderId="12" xfId="53" applyFont="1" applyFill="1" applyBorder="1" applyAlignment="1">
      <alignment horizontal="left"/>
    </xf>
    <xf numFmtId="0" fontId="0" fillId="25" borderId="12" xfId="52" applyFont="1" applyFill="1" applyBorder="1"/>
    <xf numFmtId="0" fontId="11" fillId="25" borderId="12" xfId="52" applyFont="1" applyFill="1" applyBorder="1" applyAlignment="1">
      <alignment horizontal="right"/>
    </xf>
    <xf numFmtId="0" fontId="51" fillId="0" borderId="0" xfId="52" applyFont="1" applyAlignment="1">
      <alignment horizontal="left"/>
    </xf>
    <xf numFmtId="0" fontId="0" fillId="0" borderId="0" xfId="52" applyFont="1"/>
    <xf numFmtId="0" fontId="0" fillId="33" borderId="0" xfId="52" applyFont="1" applyFill="1"/>
    <xf numFmtId="0" fontId="9" fillId="25" borderId="10" xfId="52" applyFont="1" applyFill="1" applyBorder="1" applyAlignment="1">
      <alignment horizontal="left"/>
    </xf>
    <xf numFmtId="0" fontId="51" fillId="25" borderId="10" xfId="52" applyFont="1" applyFill="1" applyBorder="1" applyAlignment="1">
      <alignment horizontal="left"/>
    </xf>
    <xf numFmtId="0" fontId="0" fillId="0" borderId="10" xfId="52" applyFont="1" applyBorder="1"/>
    <xf numFmtId="0" fontId="0" fillId="25" borderId="10" xfId="52" applyFont="1" applyFill="1" applyBorder="1"/>
    <xf numFmtId="0" fontId="0" fillId="25" borderId="14" xfId="52" applyFont="1" applyFill="1" applyBorder="1"/>
    <xf numFmtId="0" fontId="0" fillId="25" borderId="0" xfId="52" applyFont="1" applyFill="1" applyBorder="1"/>
    <xf numFmtId="0" fontId="0" fillId="25" borderId="11" xfId="52" applyFont="1" applyFill="1" applyBorder="1"/>
    <xf numFmtId="0" fontId="0" fillId="33" borderId="0" xfId="52" applyFont="1" applyFill="1" applyAlignment="1">
      <alignment vertical="center"/>
    </xf>
    <xf numFmtId="0" fontId="15" fillId="26" borderId="49" xfId="52" applyFont="1" applyFill="1" applyBorder="1" applyAlignment="1">
      <alignment vertical="center"/>
    </xf>
    <xf numFmtId="0" fontId="13" fillId="26" borderId="50" xfId="52" applyFont="1" applyFill="1" applyBorder="1" applyAlignment="1">
      <alignment vertical="center"/>
    </xf>
    <xf numFmtId="0" fontId="3" fillId="26" borderId="51" xfId="52" applyFont="1" applyFill="1" applyBorder="1" applyAlignment="1">
      <alignment vertical="center"/>
    </xf>
    <xf numFmtId="0" fontId="0" fillId="25" borderId="0" xfId="52" applyFont="1" applyFill="1" applyAlignment="1">
      <alignment vertical="center"/>
    </xf>
    <xf numFmtId="0" fontId="51" fillId="0" borderId="0" xfId="52" applyFont="1" applyAlignment="1">
      <alignment horizontal="left" vertical="center"/>
    </xf>
    <xf numFmtId="0" fontId="0" fillId="0" borderId="0" xfId="52" applyFont="1" applyAlignment="1">
      <alignment vertical="center"/>
    </xf>
    <xf numFmtId="0" fontId="16" fillId="0" borderId="0" xfId="52" applyFont="1" applyBorder="1" applyAlignment="1">
      <alignment vertical="top"/>
    </xf>
    <xf numFmtId="0" fontId="10" fillId="25" borderId="0" xfId="52" applyFont="1" applyFill="1" applyBorder="1"/>
    <xf numFmtId="0" fontId="4" fillId="25" borderId="0" xfId="52" applyFont="1" applyFill="1" applyBorder="1"/>
    <xf numFmtId="0" fontId="11" fillId="25" borderId="12" xfId="52" applyFont="1" applyFill="1" applyBorder="1" applyAlignment="1">
      <alignment horizontal="center" vertical="center"/>
    </xf>
    <xf numFmtId="167" fontId="12" fillId="24" borderId="0" xfId="62" applyNumberFormat="1" applyFont="1" applyFill="1" applyBorder="1" applyAlignment="1">
      <alignment horizontal="center" wrapText="1"/>
    </xf>
    <xf numFmtId="0" fontId="11" fillId="25" borderId="0" xfId="52" applyFont="1" applyFill="1" applyBorder="1" applyAlignment="1">
      <alignment horizontal="center" vertical="center"/>
    </xf>
    <xf numFmtId="0" fontId="11" fillId="25" borderId="33" xfId="52" applyFont="1" applyFill="1" applyBorder="1" applyAlignment="1">
      <alignment horizontal="center" vertical="center"/>
    </xf>
    <xf numFmtId="49" fontId="11" fillId="25" borderId="33" xfId="52" applyNumberFormat="1" applyFont="1" applyFill="1" applyBorder="1" applyAlignment="1">
      <alignment horizontal="center" vertical="center" wrapText="1"/>
    </xf>
    <xf numFmtId="49" fontId="11" fillId="25" borderId="0" xfId="52" applyNumberFormat="1" applyFont="1" applyFill="1" applyBorder="1" applyAlignment="1">
      <alignment horizontal="center" vertical="center" wrapText="1"/>
    </xf>
    <xf numFmtId="49" fontId="4" fillId="25" borderId="11" xfId="52" applyNumberFormat="1" applyFont="1" applyFill="1" applyBorder="1"/>
    <xf numFmtId="49" fontId="0" fillId="25" borderId="0" xfId="52" applyNumberFormat="1" applyFont="1" applyFill="1"/>
    <xf numFmtId="0" fontId="9" fillId="33" borderId="0" xfId="52" applyFont="1" applyFill="1" applyAlignment="1">
      <alignment horizontal="center"/>
    </xf>
    <xf numFmtId="0" fontId="11" fillId="24" borderId="0" xfId="62" applyFont="1" applyFill="1" applyBorder="1" applyAlignment="1">
      <alignment horizontal="left" indent="1"/>
    </xf>
    <xf numFmtId="0" fontId="16" fillId="25" borderId="0" xfId="52" applyFont="1" applyFill="1" applyBorder="1" applyAlignment="1">
      <alignment horizontal="center"/>
    </xf>
    <xf numFmtId="1" fontId="16" fillId="25" borderId="10" xfId="52" applyNumberFormat="1" applyFont="1" applyFill="1" applyBorder="1" applyAlignment="1">
      <alignment horizontal="center"/>
    </xf>
    <xf numFmtId="3" fontId="16" fillId="24" borderId="0" xfId="62" applyNumberFormat="1" applyFont="1" applyFill="1" applyBorder="1" applyAlignment="1">
      <alignment horizontal="center" wrapText="1"/>
    </xf>
    <xf numFmtId="0" fontId="9" fillId="25" borderId="11" xfId="52" applyFont="1" applyFill="1" applyBorder="1" applyAlignment="1">
      <alignment horizontal="center"/>
    </xf>
    <xf numFmtId="0" fontId="9" fillId="25" borderId="0" xfId="52" applyFont="1" applyFill="1" applyAlignment="1">
      <alignment horizontal="center"/>
    </xf>
    <xf numFmtId="0" fontId="53" fillId="0" borderId="0" xfId="52" applyFont="1" applyAlignment="1">
      <alignment horizontal="left"/>
    </xf>
    <xf numFmtId="0" fontId="9" fillId="0" borderId="0" xfId="52" applyFont="1" applyAlignment="1">
      <alignment horizontal="center"/>
    </xf>
    <xf numFmtId="0" fontId="13" fillId="33" borderId="0" xfId="52" applyFont="1" applyFill="1"/>
    <xf numFmtId="0" fontId="12" fillId="24" borderId="0" xfId="62" applyFont="1" applyFill="1" applyBorder="1" applyAlignment="1">
      <alignment horizontal="left" indent="1"/>
    </xf>
    <xf numFmtId="4" fontId="12" fillId="34" borderId="0" xfId="62" applyNumberFormat="1" applyFont="1" applyFill="1" applyBorder="1" applyAlignment="1">
      <alignment horizontal="right" wrapText="1" indent="4"/>
    </xf>
    <xf numFmtId="0" fontId="13" fillId="0" borderId="0" xfId="52" applyFont="1"/>
    <xf numFmtId="0" fontId="4" fillId="25" borderId="11" xfId="52" applyFont="1" applyFill="1" applyBorder="1"/>
    <xf numFmtId="0" fontId="24" fillId="33" borderId="0" xfId="52" applyFont="1" applyFill="1"/>
    <xf numFmtId="0" fontId="10" fillId="25" borderId="0" xfId="52" applyFont="1" applyFill="1" applyBorder="1" applyAlignment="1"/>
    <xf numFmtId="0" fontId="24" fillId="0" borderId="0" xfId="52" applyFont="1"/>
    <xf numFmtId="0" fontId="53" fillId="33" borderId="0" xfId="52" applyFont="1" applyFill="1" applyAlignment="1">
      <alignment horizontal="center"/>
    </xf>
    <xf numFmtId="0" fontId="53" fillId="0" borderId="0" xfId="52" applyFont="1" applyAlignment="1">
      <alignment horizontal="center"/>
    </xf>
    <xf numFmtId="0" fontId="1" fillId="33" borderId="0" xfId="52" applyFont="1" applyFill="1"/>
    <xf numFmtId="0" fontId="1" fillId="0" borderId="0" xfId="52" applyFont="1"/>
    <xf numFmtId="0" fontId="51" fillId="33" borderId="0" xfId="52" applyFont="1" applyFill="1"/>
    <xf numFmtId="0" fontId="28" fillId="25" borderId="0" xfId="52" applyFont="1" applyFill="1" applyBorder="1"/>
    <xf numFmtId="4" fontId="11" fillId="34" borderId="0" xfId="62" applyNumberFormat="1" applyFont="1" applyFill="1" applyBorder="1" applyAlignment="1">
      <alignment horizontal="right" wrapText="1" indent="4"/>
    </xf>
    <xf numFmtId="0" fontId="51" fillId="0" borderId="0" xfId="52" applyFont="1"/>
    <xf numFmtId="0" fontId="92" fillId="33" borderId="0" xfId="52" applyFont="1" applyFill="1"/>
    <xf numFmtId="0" fontId="93" fillId="24" borderId="0" xfId="62" applyFont="1" applyFill="1" applyBorder="1" applyAlignment="1">
      <alignment horizontal="left" indent="1"/>
    </xf>
    <xf numFmtId="0" fontId="94" fillId="25" borderId="0" xfId="52" applyFont="1" applyFill="1" applyBorder="1" applyAlignment="1"/>
    <xf numFmtId="167" fontId="93" fillId="34" borderId="0" xfId="62" applyNumberFormat="1" applyFont="1" applyFill="1" applyBorder="1" applyAlignment="1">
      <alignment wrapText="1"/>
    </xf>
    <xf numFmtId="4" fontId="93" fillId="34" borderId="0" xfId="62" applyNumberFormat="1" applyFont="1" applyFill="1" applyBorder="1" applyAlignment="1">
      <alignment horizontal="right" wrapText="1" indent="4"/>
    </xf>
    <xf numFmtId="0" fontId="92" fillId="0" borderId="0" xfId="52" applyFont="1"/>
    <xf numFmtId="3" fontId="16" fillId="25" borderId="0" xfId="52" applyNumberFormat="1" applyFont="1" applyFill="1" applyBorder="1" applyAlignment="1">
      <alignment horizontal="center"/>
    </xf>
    <xf numFmtId="0" fontId="76" fillId="33" borderId="0" xfId="52" applyFont="1" applyFill="1"/>
    <xf numFmtId="0" fontId="83" fillId="25" borderId="11" xfId="52" applyFont="1" applyFill="1" applyBorder="1"/>
    <xf numFmtId="0" fontId="76" fillId="25" borderId="0" xfId="52" applyFont="1" applyFill="1"/>
    <xf numFmtId="0" fontId="77" fillId="0" borderId="0" xfId="52" applyFont="1" applyAlignment="1">
      <alignment horizontal="left"/>
    </xf>
    <xf numFmtId="0" fontId="76" fillId="0" borderId="0" xfId="52" applyFont="1"/>
    <xf numFmtId="0" fontId="9" fillId="33" borderId="0" xfId="52" applyFont="1" applyFill="1"/>
    <xf numFmtId="0" fontId="1" fillId="24" borderId="0" xfId="62" applyFont="1" applyFill="1" applyBorder="1" applyAlignment="1">
      <alignment horizontal="left" indent="1"/>
    </xf>
    <xf numFmtId="0" fontId="16" fillId="24" borderId="0" xfId="62" applyFont="1" applyFill="1" applyBorder="1" applyAlignment="1">
      <alignment horizontal="left" indent="1"/>
    </xf>
    <xf numFmtId="0" fontId="16" fillId="25" borderId="0" xfId="52" applyFont="1" applyFill="1" applyBorder="1"/>
    <xf numFmtId="1" fontId="16" fillId="24" borderId="0" xfId="62" applyNumberFormat="1" applyFont="1" applyFill="1" applyBorder="1" applyAlignment="1">
      <alignment horizontal="center" wrapText="1"/>
    </xf>
    <xf numFmtId="165" fontId="16" fillId="24" borderId="0" xfId="62" applyNumberFormat="1" applyFont="1" applyFill="1" applyBorder="1" applyAlignment="1">
      <alignment horizontal="center" wrapText="1"/>
    </xf>
    <xf numFmtId="0" fontId="9" fillId="25" borderId="11" xfId="52" applyFont="1" applyFill="1" applyBorder="1"/>
    <xf numFmtId="0" fontId="9" fillId="25" borderId="0" xfId="52" applyFont="1" applyFill="1"/>
    <xf numFmtId="0" fontId="9" fillId="0" borderId="0" xfId="52" applyFont="1"/>
    <xf numFmtId="3" fontId="79" fillId="25" borderId="0" xfId="52" applyNumberFormat="1" applyFont="1" applyFill="1" applyBorder="1" applyAlignment="1">
      <alignment horizontal="center"/>
    </xf>
    <xf numFmtId="0" fontId="83" fillId="25" borderId="0" xfId="52" applyFont="1" applyFill="1" applyBorder="1" applyAlignment="1"/>
    <xf numFmtId="0" fontId="36" fillId="24" borderId="0" xfId="62" applyFont="1" applyFill="1" applyBorder="1"/>
    <xf numFmtId="0" fontId="11" fillId="24" borderId="0" xfId="62" applyFont="1" applyFill="1" applyBorder="1"/>
    <xf numFmtId="0" fontId="14" fillId="38" borderId="66" xfId="53" applyFont="1" applyFill="1" applyBorder="1" applyAlignment="1">
      <alignment horizontal="center" vertical="center"/>
    </xf>
    <xf numFmtId="0" fontId="2" fillId="0" borderId="0" xfId="52" applyFont="1" applyAlignment="1">
      <alignment horizontal="right"/>
    </xf>
    <xf numFmtId="167" fontId="18" fillId="24" borderId="0" xfId="41" applyNumberFormat="1" applyFont="1" applyFill="1" applyBorder="1" applyAlignment="1">
      <alignment horizontal="right" wrapText="1" indent="1"/>
    </xf>
    <xf numFmtId="0" fontId="1" fillId="25" borderId="0" xfId="63" applyFill="1"/>
    <xf numFmtId="0" fontId="1" fillId="25" borderId="12" xfId="63" applyFill="1" applyBorder="1" applyAlignment="1">
      <alignment horizontal="left"/>
    </xf>
    <xf numFmtId="0" fontId="1" fillId="25" borderId="12" xfId="63" applyFill="1" applyBorder="1"/>
    <xf numFmtId="0" fontId="1" fillId="28" borderId="31" xfId="63" applyFill="1" applyBorder="1"/>
    <xf numFmtId="0" fontId="1" fillId="0" borderId="0" xfId="63"/>
    <xf numFmtId="0" fontId="98" fillId="0" borderId="0" xfId="63" applyFont="1"/>
    <xf numFmtId="0" fontId="51" fillId="25" borderId="10" xfId="63" applyFont="1" applyFill="1" applyBorder="1" applyAlignment="1">
      <alignment horizontal="left"/>
    </xf>
    <xf numFmtId="0" fontId="1" fillId="25" borderId="10" xfId="63" applyFill="1" applyBorder="1"/>
    <xf numFmtId="0" fontId="1" fillId="25" borderId="0" xfId="63" applyFill="1" applyBorder="1"/>
    <xf numFmtId="0" fontId="1" fillId="25" borderId="13" xfId="63" applyFill="1" applyBorder="1"/>
    <xf numFmtId="0" fontId="13" fillId="25" borderId="0" xfId="63" applyFont="1" applyFill="1" applyBorder="1"/>
    <xf numFmtId="0" fontId="15" fillId="28" borderId="40" xfId="63" applyFont="1" applyFill="1" applyBorder="1" applyAlignment="1">
      <alignment vertical="center"/>
    </xf>
    <xf numFmtId="0" fontId="15" fillId="28" borderId="34" xfId="63" applyFont="1" applyFill="1" applyBorder="1" applyAlignment="1">
      <alignment vertical="center"/>
    </xf>
    <xf numFmtId="0" fontId="15" fillId="28" borderId="38" xfId="63" applyFont="1" applyFill="1" applyBorder="1" applyAlignment="1">
      <alignment vertical="center"/>
    </xf>
    <xf numFmtId="2" fontId="16" fillId="25" borderId="0" xfId="63" applyNumberFormat="1" applyFont="1" applyFill="1" applyBorder="1" applyAlignment="1">
      <alignment horizontal="right"/>
    </xf>
    <xf numFmtId="165" fontId="98" fillId="0" borderId="0" xfId="63" applyNumberFormat="1" applyFont="1"/>
    <xf numFmtId="0" fontId="1" fillId="25" borderId="0" xfId="63" applyFill="1" applyAlignment="1">
      <alignment vertical="center"/>
    </xf>
    <xf numFmtId="0" fontId="1" fillId="25" borderId="13" xfId="63" applyFill="1" applyBorder="1" applyAlignment="1">
      <alignment vertical="center"/>
    </xf>
    <xf numFmtId="0" fontId="1" fillId="25" borderId="0" xfId="63" applyFill="1" applyBorder="1" applyAlignment="1">
      <alignment vertical="center"/>
    </xf>
    <xf numFmtId="2" fontId="16" fillId="25" borderId="0" xfId="63" applyNumberFormat="1" applyFont="1" applyFill="1" applyBorder="1" applyAlignment="1">
      <alignment horizontal="right" vertical="center"/>
    </xf>
    <xf numFmtId="0" fontId="1" fillId="0" borderId="0" xfId="63" applyAlignment="1">
      <alignment vertical="center"/>
    </xf>
    <xf numFmtId="0" fontId="98" fillId="0" borderId="0" xfId="63" applyFont="1" applyAlignment="1">
      <alignment vertical="center"/>
    </xf>
    <xf numFmtId="49" fontId="1" fillId="25" borderId="13" xfId="63" applyNumberFormat="1" applyFill="1" applyBorder="1" applyAlignment="1">
      <alignment vertical="center"/>
    </xf>
    <xf numFmtId="49" fontId="12" fillId="25" borderId="0" xfId="63" applyNumberFormat="1" applyFont="1" applyFill="1" applyBorder="1" applyAlignment="1">
      <alignment vertical="center"/>
    </xf>
    <xf numFmtId="49" fontId="1" fillId="25" borderId="0" xfId="63" applyNumberFormat="1" applyFill="1" applyBorder="1" applyAlignment="1">
      <alignment vertical="center"/>
    </xf>
    <xf numFmtId="49" fontId="16" fillId="25" borderId="0" xfId="63" applyNumberFormat="1" applyFont="1" applyFill="1" applyBorder="1" applyAlignment="1">
      <alignment horizontal="right" vertical="center"/>
    </xf>
    <xf numFmtId="0" fontId="12" fillId="25" borderId="0" xfId="63" applyFont="1" applyFill="1" applyBorder="1" applyAlignment="1">
      <alignment vertical="center"/>
    </xf>
    <xf numFmtId="0" fontId="16" fillId="25" borderId="0" xfId="63" applyFont="1" applyFill="1" applyBorder="1" applyAlignment="1">
      <alignment horizontal="right" vertical="center"/>
    </xf>
    <xf numFmtId="0" fontId="13" fillId="28" borderId="34" xfId="63" applyFont="1" applyFill="1" applyBorder="1" applyAlignment="1">
      <alignment vertical="center"/>
    </xf>
    <xf numFmtId="0" fontId="3" fillId="28" borderId="34" xfId="63" applyFont="1" applyFill="1" applyBorder="1" applyAlignment="1">
      <alignment vertical="center"/>
    </xf>
    <xf numFmtId="0" fontId="3" fillId="28" borderId="38" xfId="63" applyFont="1" applyFill="1" applyBorder="1" applyAlignment="1">
      <alignment vertical="center"/>
    </xf>
    <xf numFmtId="0" fontId="10" fillId="25" borderId="0" xfId="63" applyFont="1" applyFill="1" applyBorder="1"/>
    <xf numFmtId="0" fontId="4" fillId="25" borderId="0" xfId="63" applyFont="1" applyFill="1" applyBorder="1"/>
    <xf numFmtId="0" fontId="11" fillId="25" borderId="0" xfId="63" applyFont="1" applyFill="1" applyBorder="1" applyAlignment="1"/>
    <xf numFmtId="0" fontId="12" fillId="25" borderId="0" xfId="63" applyFont="1" applyFill="1" applyBorder="1"/>
    <xf numFmtId="0" fontId="13" fillId="25" borderId="0" xfId="63" applyFont="1" applyFill="1"/>
    <xf numFmtId="0" fontId="13" fillId="25" borderId="13" xfId="63" applyFont="1" applyFill="1" applyBorder="1"/>
    <xf numFmtId="0" fontId="13" fillId="0" borderId="0" xfId="63" applyFont="1"/>
    <xf numFmtId="165" fontId="18" fillId="24" borderId="0" xfId="59" applyNumberFormat="1" applyFont="1" applyFill="1" applyBorder="1" applyAlignment="1">
      <alignment horizontal="right" wrapText="1" indent="1"/>
    </xf>
    <xf numFmtId="2" fontId="12" fillId="24" borderId="0" xfId="41" applyNumberFormat="1" applyFont="1" applyFill="1" applyBorder="1" applyAlignment="1">
      <alignment horizontal="right" wrapText="1" indent="1"/>
    </xf>
    <xf numFmtId="167" fontId="12" fillId="25" borderId="0" xfId="63" applyNumberFormat="1" applyFont="1" applyFill="1" applyBorder="1" applyAlignment="1">
      <alignment horizontal="center"/>
    </xf>
    <xf numFmtId="0" fontId="1" fillId="25" borderId="0" xfId="63" applyFill="1" applyAlignment="1">
      <alignment horizontal="right" indent="1"/>
    </xf>
    <xf numFmtId="167" fontId="12" fillId="25" borderId="0" xfId="63" applyNumberFormat="1" applyFont="1" applyFill="1" applyBorder="1" applyAlignment="1">
      <alignment horizontal="right" indent="1"/>
    </xf>
    <xf numFmtId="3" fontId="69" fillId="25" borderId="0" xfId="63" applyNumberFormat="1" applyFont="1" applyFill="1" applyBorder="1" applyAlignment="1">
      <alignment horizontal="right"/>
    </xf>
    <xf numFmtId="0" fontId="70" fillId="25" borderId="0" xfId="63" applyFont="1" applyFill="1" applyBorder="1"/>
    <xf numFmtId="3" fontId="1" fillId="0" borderId="0" xfId="63" applyNumberFormat="1"/>
    <xf numFmtId="167" fontId="12" fillId="25" borderId="0" xfId="63" applyNumberFormat="1" applyFont="1" applyFill="1" applyBorder="1" applyAlignment="1">
      <alignment horizontal="right" indent="2"/>
    </xf>
    <xf numFmtId="0" fontId="66" fillId="25" borderId="0" xfId="63" applyFont="1" applyFill="1" applyBorder="1"/>
    <xf numFmtId="0" fontId="13" fillId="0" borderId="33" xfId="54" applyFont="1" applyBorder="1" applyAlignment="1">
      <alignment horizontal="center" vertical="center"/>
    </xf>
    <xf numFmtId="0" fontId="11" fillId="25" borderId="12" xfId="63" applyFont="1" applyFill="1" applyBorder="1" applyAlignment="1">
      <alignment horizontal="center" vertical="center" wrapText="1"/>
    </xf>
    <xf numFmtId="0" fontId="11" fillId="25" borderId="0" xfId="63" applyFont="1" applyFill="1" applyBorder="1" applyAlignment="1">
      <alignment horizontal="center" vertical="center"/>
    </xf>
    <xf numFmtId="0" fontId="70" fillId="25" borderId="0" xfId="63" applyFont="1" applyFill="1" applyBorder="1" applyAlignment="1">
      <alignment vertical="center"/>
    </xf>
    <xf numFmtId="3" fontId="1" fillId="0" borderId="0" xfId="63" applyNumberFormat="1" applyAlignment="1">
      <alignment vertical="center"/>
    </xf>
    <xf numFmtId="167" fontId="18" fillId="25" borderId="0" xfId="63" applyNumberFormat="1" applyFont="1" applyFill="1" applyBorder="1" applyAlignment="1">
      <alignment horizontal="right" indent="1"/>
    </xf>
    <xf numFmtId="0" fontId="29" fillId="25" borderId="0" xfId="63" applyFont="1" applyFill="1" applyBorder="1" applyAlignment="1">
      <alignment vertical="center"/>
    </xf>
    <xf numFmtId="1" fontId="12" fillId="25" borderId="0" xfId="63" applyNumberFormat="1" applyFont="1" applyFill="1" applyBorder="1" applyAlignment="1">
      <alignment horizontal="center"/>
    </xf>
    <xf numFmtId="0" fontId="50" fillId="25" borderId="0" xfId="63" applyFont="1" applyFill="1" applyBorder="1" applyAlignment="1">
      <alignment horizontal="left" vertical="center"/>
    </xf>
    <xf numFmtId="0" fontId="2" fillId="25" borderId="0" xfId="63" applyFont="1" applyFill="1" applyBorder="1"/>
    <xf numFmtId="1" fontId="11" fillId="25" borderId="0" xfId="63" applyNumberFormat="1" applyFont="1" applyFill="1" applyBorder="1" applyAlignment="1">
      <alignment horizontal="center"/>
    </xf>
    <xf numFmtId="0" fontId="14" fillId="28" borderId="31" xfId="63" applyFont="1" applyFill="1" applyBorder="1" applyAlignment="1">
      <alignment horizontal="center" vertical="center"/>
    </xf>
    <xf numFmtId="0" fontId="2" fillId="0" borderId="0" xfId="63" applyFont="1"/>
    <xf numFmtId="164" fontId="69" fillId="24" borderId="0" xfId="41" applyNumberFormat="1" applyFont="1" applyFill="1" applyBorder="1" applyAlignment="1">
      <alignment horizontal="center" wrapText="1"/>
    </xf>
    <xf numFmtId="164" fontId="16" fillId="25" borderId="0" xfId="41" applyNumberFormat="1" applyFont="1" applyFill="1" applyBorder="1" applyAlignment="1">
      <alignment horizontal="right" wrapText="1"/>
    </xf>
    <xf numFmtId="3" fontId="69" fillId="24" borderId="0" xfId="41" applyNumberFormat="1" applyFont="1" applyFill="1" applyBorder="1" applyAlignment="1">
      <alignment horizontal="center" wrapText="1"/>
    </xf>
    <xf numFmtId="3" fontId="16" fillId="25" borderId="0" xfId="41" applyNumberFormat="1" applyFont="1" applyFill="1" applyBorder="1" applyAlignment="1">
      <alignment horizontal="right" wrapText="1"/>
    </xf>
    <xf numFmtId="164" fontId="16" fillId="24" borderId="0" xfId="41" applyNumberFormat="1" applyFont="1" applyFill="1" applyBorder="1" applyAlignment="1">
      <alignment horizontal="right" wrapText="1"/>
    </xf>
    <xf numFmtId="0" fontId="11" fillId="24" borderId="0" xfId="41" quotePrefix="1" applyFont="1" applyFill="1" applyBorder="1" applyAlignment="1">
      <alignment horizontal="left"/>
    </xf>
    <xf numFmtId="167" fontId="100" fillId="24" borderId="0" xfId="41" applyNumberFormat="1" applyFont="1" applyFill="1" applyBorder="1" applyAlignment="1">
      <alignment horizontal="center" wrapText="1"/>
    </xf>
    <xf numFmtId="167" fontId="79" fillId="25" borderId="0" xfId="41" applyNumberFormat="1" applyFont="1" applyFill="1" applyBorder="1" applyAlignment="1">
      <alignment horizontal="right" wrapText="1"/>
    </xf>
    <xf numFmtId="167" fontId="69" fillId="24" borderId="0" xfId="41" applyNumberFormat="1" applyFont="1" applyFill="1" applyBorder="1" applyAlignment="1">
      <alignment horizontal="center" wrapText="1"/>
    </xf>
    <xf numFmtId="167" fontId="16" fillId="25" borderId="0" xfId="41" applyNumberFormat="1" applyFont="1" applyFill="1" applyBorder="1" applyAlignment="1">
      <alignment horizontal="right" wrapText="1"/>
    </xf>
    <xf numFmtId="167" fontId="69" fillId="25" borderId="0" xfId="41" applyNumberFormat="1" applyFont="1" applyFill="1" applyBorder="1" applyAlignment="1">
      <alignment horizontal="right" wrapText="1"/>
    </xf>
    <xf numFmtId="0" fontId="11" fillId="24" borderId="0" xfId="41" quotePrefix="1" applyFont="1" applyFill="1" applyBorder="1" applyAlignment="1">
      <alignment horizontal="left" indent="1"/>
    </xf>
    <xf numFmtId="164" fontId="11" fillId="24" borderId="0" xfId="41" applyNumberFormat="1" applyFont="1" applyFill="1" applyBorder="1" applyAlignment="1">
      <alignment horizontal="right" wrapText="1" indent="2"/>
    </xf>
    <xf numFmtId="164" fontId="12" fillId="24" borderId="0" xfId="41" applyNumberFormat="1" applyFont="1" applyFill="1" applyBorder="1" applyAlignment="1">
      <alignment horizontal="right" wrapText="1" indent="2"/>
    </xf>
    <xf numFmtId="3" fontId="12" fillId="24" borderId="0" xfId="41" applyNumberFormat="1" applyFont="1" applyFill="1" applyBorder="1" applyAlignment="1">
      <alignment horizontal="center" wrapText="1"/>
    </xf>
    <xf numFmtId="0" fontId="11" fillId="25" borderId="0" xfId="0" applyFont="1" applyFill="1" applyBorder="1" applyAlignment="1">
      <alignment horizontal="center" vertical="center"/>
    </xf>
    <xf numFmtId="166" fontId="11" fillId="24" borderId="0" xfId="41" applyNumberFormat="1" applyFont="1" applyFill="1" applyBorder="1" applyAlignment="1">
      <alignment horizontal="center" wrapText="1"/>
    </xf>
    <xf numFmtId="0" fontId="16" fillId="24" borderId="0" xfId="41" applyFont="1" applyFill="1" applyBorder="1" applyAlignment="1">
      <alignment vertical="top" wrapText="1"/>
    </xf>
    <xf numFmtId="0" fontId="16" fillId="0" borderId="0" xfId="41" applyFont="1" applyFill="1" applyBorder="1" applyAlignment="1">
      <alignment vertical="top" wrapText="1"/>
    </xf>
    <xf numFmtId="0" fontId="1" fillId="25" borderId="11" xfId="63" applyFill="1" applyBorder="1"/>
    <xf numFmtId="0" fontId="59" fillId="25" borderId="0" xfId="63" applyFont="1" applyFill="1"/>
    <xf numFmtId="0" fontId="59" fillId="25" borderId="0" xfId="63" applyFont="1" applyFill="1" applyBorder="1"/>
    <xf numFmtId="0" fontId="59" fillId="0" borderId="0" xfId="63" applyFont="1"/>
    <xf numFmtId="0" fontId="29" fillId="25" borderId="0" xfId="63" applyFont="1" applyFill="1" applyBorder="1"/>
    <xf numFmtId="0" fontId="1" fillId="0" borderId="0" xfId="63" applyBorder="1"/>
    <xf numFmtId="167" fontId="12" fillId="25" borderId="0" xfId="60" applyNumberFormat="1" applyFont="1" applyFill="1" applyAlignment="1">
      <alignment horizontal="right"/>
    </xf>
    <xf numFmtId="0" fontId="4" fillId="33" borderId="0" xfId="0" applyFont="1" applyFill="1" applyBorder="1"/>
    <xf numFmtId="0" fontId="0" fillId="33" borderId="0" xfId="0" applyFill="1" applyBorder="1"/>
    <xf numFmtId="0" fontId="16" fillId="33" borderId="0" xfId="0" applyFont="1" applyFill="1" applyBorder="1" applyAlignment="1">
      <alignment horizontal="right"/>
    </xf>
    <xf numFmtId="167" fontId="2" fillId="33" borderId="0" xfId="0" applyNumberFormat="1" applyFont="1" applyFill="1" applyBorder="1" applyAlignment="1">
      <alignment horizontal="right" indent="3"/>
    </xf>
    <xf numFmtId="167" fontId="2" fillId="33" borderId="0" xfId="0" applyNumberFormat="1" applyFont="1" applyFill="1" applyBorder="1" applyAlignment="1"/>
    <xf numFmtId="0" fontId="2" fillId="33" borderId="0" xfId="0" applyNumberFormat="1" applyFont="1" applyFill="1" applyBorder="1" applyAlignment="1"/>
    <xf numFmtId="167" fontId="7" fillId="33" borderId="0" xfId="0" applyNumberFormat="1" applyFont="1" applyFill="1" applyBorder="1" applyAlignment="1">
      <alignment horizontal="right" indent="3"/>
    </xf>
    <xf numFmtId="167" fontId="7" fillId="33" borderId="0" xfId="0" applyNumberFormat="1" applyFont="1" applyFill="1" applyBorder="1" applyAlignment="1"/>
    <xf numFmtId="167" fontId="93" fillId="33" borderId="0" xfId="0" applyNumberFormat="1" applyFont="1" applyFill="1" applyBorder="1" applyAlignment="1">
      <alignment horizontal="right" indent="3"/>
    </xf>
    <xf numFmtId="0" fontId="12" fillId="25" borderId="0" xfId="63" applyFont="1" applyFill="1" applyBorder="1" applyAlignment="1">
      <alignment horizontal="left" indent="2"/>
    </xf>
    <xf numFmtId="0" fontId="1" fillId="25" borderId="0" xfId="63" applyFill="1" applyAlignment="1"/>
    <xf numFmtId="0" fontId="1" fillId="25" borderId="0" xfId="63" applyFill="1" applyBorder="1" applyAlignment="1"/>
    <xf numFmtId="0" fontId="1" fillId="0" borderId="0" xfId="63" applyAlignment="1"/>
    <xf numFmtId="164" fontId="16" fillId="33" borderId="0" xfId="41" applyNumberFormat="1" applyFont="1" applyFill="1" applyBorder="1" applyAlignment="1">
      <alignment horizontal="right" wrapText="1"/>
    </xf>
    <xf numFmtId="0" fontId="15" fillId="26" borderId="49" xfId="63" applyFont="1" applyFill="1" applyBorder="1" applyAlignment="1">
      <alignment vertical="center"/>
    </xf>
    <xf numFmtId="0" fontId="76" fillId="25" borderId="0" xfId="63" applyFont="1" applyFill="1"/>
    <xf numFmtId="0" fontId="24" fillId="25" borderId="0" xfId="63" applyFont="1" applyFill="1"/>
    <xf numFmtId="0" fontId="14" fillId="26" borderId="47" xfId="63" applyFont="1" applyFill="1" applyBorder="1" applyAlignment="1">
      <alignment horizontal="center" vertical="center"/>
    </xf>
    <xf numFmtId="0" fontId="75" fillId="24" borderId="0" xfId="41" applyFont="1" applyFill="1" applyBorder="1" applyAlignment="1">
      <alignment horizontal="left" indent="1"/>
    </xf>
    <xf numFmtId="0" fontId="1" fillId="0" borderId="0" xfId="63" applyFill="1" applyBorder="1"/>
    <xf numFmtId="0" fontId="16" fillId="25" borderId="0" xfId="63" applyFont="1" applyFill="1" applyBorder="1"/>
    <xf numFmtId="0" fontId="16" fillId="25" borderId="0" xfId="63" applyFont="1" applyFill="1" applyBorder="1" applyAlignment="1">
      <alignment vertical="top" wrapText="1"/>
    </xf>
    <xf numFmtId="0" fontId="1" fillId="25" borderId="72" xfId="63" applyFill="1" applyBorder="1"/>
    <xf numFmtId="0" fontId="65" fillId="25" borderId="0" xfId="63" applyFont="1" applyFill="1" applyBorder="1" applyAlignment="1">
      <alignment wrapText="1"/>
    </xf>
    <xf numFmtId="0" fontId="78" fillId="25" borderId="0" xfId="63" applyFont="1" applyFill="1" applyBorder="1" applyAlignment="1">
      <alignment horizontal="left" vertical="center"/>
    </xf>
    <xf numFmtId="0" fontId="1" fillId="0" borderId="0" xfId="63" applyFill="1" applyBorder="1" applyAlignment="1"/>
    <xf numFmtId="0" fontId="1" fillId="25" borderId="13" xfId="63" applyFill="1" applyBorder="1" applyAlignment="1"/>
    <xf numFmtId="0" fontId="76" fillId="25" borderId="0" xfId="63" applyFont="1" applyFill="1" applyBorder="1" applyAlignment="1">
      <alignment vertical="center"/>
    </xf>
    <xf numFmtId="0" fontId="77" fillId="25" borderId="0" xfId="63" applyFont="1" applyFill="1" applyBorder="1" applyAlignment="1">
      <alignment vertical="center"/>
    </xf>
    <xf numFmtId="0" fontId="83" fillId="25" borderId="0" xfId="63" applyFont="1" applyFill="1" applyBorder="1" applyAlignment="1">
      <alignment horizontal="left" vertical="center" indent="1"/>
    </xf>
    <xf numFmtId="0" fontId="13" fillId="25" borderId="70" xfId="63" applyFont="1" applyFill="1" applyBorder="1" applyAlignment="1">
      <alignment vertical="center"/>
    </xf>
    <xf numFmtId="0" fontId="88" fillId="25" borderId="67" xfId="63" applyFont="1" applyFill="1" applyBorder="1" applyAlignment="1">
      <alignment horizontal="left" vertical="center" indent="1"/>
    </xf>
    <xf numFmtId="3" fontId="11" fillId="25" borderId="0" xfId="63" applyNumberFormat="1" applyFont="1" applyFill="1" applyBorder="1" applyAlignment="1">
      <alignment horizontal="right" indent="2"/>
    </xf>
    <xf numFmtId="0" fontId="3" fillId="26" borderId="51" xfId="63" applyFont="1" applyFill="1" applyBorder="1" applyAlignment="1">
      <alignment vertical="center"/>
    </xf>
    <xf numFmtId="0" fontId="3" fillId="26" borderId="50" xfId="63" applyFont="1" applyFill="1" applyBorder="1" applyAlignment="1">
      <alignment vertical="center"/>
    </xf>
    <xf numFmtId="3" fontId="12" fillId="25" borderId="0" xfId="63" applyNumberFormat="1" applyFont="1" applyFill="1" applyBorder="1" applyAlignment="1">
      <alignment horizontal="right" indent="2"/>
    </xf>
    <xf numFmtId="0" fontId="76" fillId="0" borderId="0" xfId="63" applyFont="1" applyAlignment="1"/>
    <xf numFmtId="3" fontId="50" fillId="25" borderId="0" xfId="63" applyNumberFormat="1" applyFont="1" applyFill="1" applyBorder="1" applyAlignment="1">
      <alignment horizontal="right"/>
    </xf>
    <xf numFmtId="0" fontId="76" fillId="25" borderId="0" xfId="63" applyFont="1" applyFill="1" applyAlignment="1"/>
    <xf numFmtId="0" fontId="76" fillId="25" borderId="0" xfId="63" applyFont="1" applyFill="1" applyBorder="1" applyAlignment="1"/>
    <xf numFmtId="3" fontId="18" fillId="25" borderId="0" xfId="63" applyNumberFormat="1" applyFont="1" applyFill="1" applyBorder="1" applyAlignment="1">
      <alignment horizontal="right"/>
    </xf>
    <xf numFmtId="0" fontId="76" fillId="0" borderId="0" xfId="63" applyFont="1"/>
    <xf numFmtId="0" fontId="68" fillId="25" borderId="0" xfId="63" applyFont="1" applyFill="1" applyBorder="1" applyAlignment="1">
      <alignment horizontal="center"/>
    </xf>
    <xf numFmtId="0" fontId="76" fillId="25" borderId="0" xfId="63" applyFont="1" applyFill="1" applyBorder="1"/>
    <xf numFmtId="164" fontId="75" fillId="25" borderId="0" xfId="63" applyNumberFormat="1" applyFont="1" applyFill="1" applyBorder="1" applyAlignment="1">
      <alignment horizontal="right" indent="2"/>
    </xf>
    <xf numFmtId="3" fontId="11" fillId="35" borderId="0" xfId="63" applyNumberFormat="1" applyFont="1" applyFill="1" applyBorder="1" applyAlignment="1">
      <alignment horizontal="center"/>
    </xf>
    <xf numFmtId="0" fontId="13" fillId="26" borderId="50" xfId="63" applyFont="1" applyFill="1" applyBorder="1" applyAlignment="1">
      <alignment vertical="center"/>
    </xf>
    <xf numFmtId="0" fontId="1" fillId="26" borderId="47" xfId="63" applyFill="1" applyBorder="1"/>
    <xf numFmtId="165" fontId="12" fillId="34" borderId="0" xfId="62" applyNumberFormat="1" applyFont="1" applyFill="1" applyBorder="1" applyAlignment="1">
      <alignment horizontal="center" wrapText="1"/>
    </xf>
    <xf numFmtId="0" fontId="10" fillId="33" borderId="11" xfId="52" applyFont="1" applyFill="1" applyBorder="1"/>
    <xf numFmtId="0" fontId="24" fillId="33" borderId="0" xfId="52" applyFont="1" applyFill="1" applyAlignment="1">
      <alignment horizontal="left"/>
    </xf>
    <xf numFmtId="0" fontId="4" fillId="33" borderId="11" xfId="52" applyFont="1" applyFill="1" applyBorder="1"/>
    <xf numFmtId="4" fontId="51" fillId="33" borderId="0" xfId="52" applyNumberFormat="1" applyFont="1" applyFill="1" applyAlignment="1">
      <alignment horizontal="left"/>
    </xf>
    <xf numFmtId="0" fontId="51" fillId="33" borderId="0" xfId="52" applyFont="1" applyFill="1" applyAlignment="1">
      <alignment horizontal="left"/>
    </xf>
    <xf numFmtId="165" fontId="11" fillId="34" borderId="0" xfId="62" applyNumberFormat="1" applyFont="1" applyFill="1" applyBorder="1" applyAlignment="1">
      <alignment horizontal="center" wrapText="1"/>
    </xf>
    <xf numFmtId="0" fontId="28" fillId="33" borderId="11" xfId="52" applyFont="1" applyFill="1" applyBorder="1"/>
    <xf numFmtId="0" fontId="53" fillId="33" borderId="11" xfId="52" applyFont="1" applyFill="1" applyBorder="1" applyAlignment="1">
      <alignment horizontal="center"/>
    </xf>
    <xf numFmtId="0" fontId="53" fillId="33" borderId="0" xfId="52" applyFont="1" applyFill="1" applyAlignment="1">
      <alignment horizontal="left"/>
    </xf>
    <xf numFmtId="0" fontId="1" fillId="33" borderId="0" xfId="52" applyFont="1" applyFill="1" applyAlignment="1">
      <alignment horizontal="left"/>
    </xf>
    <xf numFmtId="0" fontId="5" fillId="33" borderId="11" xfId="52" applyFont="1" applyFill="1" applyBorder="1"/>
    <xf numFmtId="165" fontId="95" fillId="34" borderId="0" xfId="62" applyNumberFormat="1" applyFont="1" applyFill="1" applyBorder="1" applyAlignment="1">
      <alignment horizontal="center" wrapText="1"/>
    </xf>
    <xf numFmtId="0" fontId="96" fillId="33" borderId="11" xfId="52" applyFont="1" applyFill="1" applyBorder="1"/>
    <xf numFmtId="4" fontId="97" fillId="33" borderId="0" xfId="52" applyNumberFormat="1" applyFont="1" applyFill="1" applyAlignment="1">
      <alignment horizontal="left"/>
    </xf>
    <xf numFmtId="0" fontId="83" fillId="33" borderId="11" xfId="52" applyFont="1" applyFill="1" applyBorder="1"/>
    <xf numFmtId="0" fontId="77" fillId="33" borderId="0" xfId="52" applyFont="1" applyFill="1" applyAlignment="1">
      <alignment horizontal="left"/>
    </xf>
    <xf numFmtId="164" fontId="12" fillId="24" borderId="0" xfId="41" applyNumberFormat="1" applyFont="1" applyFill="1" applyBorder="1" applyAlignment="1">
      <alignment wrapText="1"/>
    </xf>
    <xf numFmtId="0" fontId="12" fillId="25" borderId="0" xfId="0" applyNumberFormat="1" applyFont="1" applyFill="1" applyBorder="1" applyAlignment="1"/>
    <xf numFmtId="0" fontId="12" fillId="25" borderId="0" xfId="63" applyFont="1" applyFill="1" applyBorder="1" applyAlignment="1">
      <alignment horizontal="right"/>
    </xf>
    <xf numFmtId="0" fontId="12" fillId="25" borderId="32" xfId="0" applyNumberFormat="1" applyFont="1" applyFill="1" applyBorder="1" applyAlignment="1">
      <alignment horizontal="right"/>
    </xf>
    <xf numFmtId="0" fontId="15" fillId="28" borderId="40" xfId="0" applyFont="1" applyFill="1" applyBorder="1" applyAlignment="1">
      <alignment vertical="center"/>
    </xf>
    <xf numFmtId="0" fontId="13" fillId="28" borderId="34" xfId="0" applyFont="1" applyFill="1" applyBorder="1" applyAlignment="1">
      <alignment vertical="center"/>
    </xf>
    <xf numFmtId="0" fontId="3" fillId="28" borderId="38" xfId="0" applyFont="1" applyFill="1" applyBorder="1" applyAlignment="1">
      <alignment vertical="center"/>
    </xf>
    <xf numFmtId="0" fontId="59" fillId="25" borderId="0" xfId="0" applyFont="1" applyFill="1"/>
    <xf numFmtId="0" fontId="59" fillId="25" borderId="0" xfId="0" applyFont="1" applyFill="1" applyBorder="1"/>
    <xf numFmtId="0" fontId="59" fillId="0" borderId="0" xfId="0" applyFont="1"/>
    <xf numFmtId="0" fontId="16" fillId="0" borderId="6" xfId="0" applyFont="1" applyFill="1" applyBorder="1" applyAlignment="1">
      <alignment horizontal="center" vertical="center" readingOrder="1"/>
    </xf>
    <xf numFmtId="0" fontId="11" fillId="25" borderId="12" xfId="64" applyFont="1" applyFill="1" applyBorder="1" applyAlignment="1">
      <alignment horizontal="left"/>
    </xf>
    <xf numFmtId="3" fontId="11" fillId="25" borderId="12" xfId="64" applyNumberFormat="1" applyFont="1" applyFill="1" applyBorder="1" applyAlignment="1">
      <alignment horizontal="left"/>
    </xf>
    <xf numFmtId="0" fontId="9" fillId="25" borderId="0" xfId="64" applyFont="1" applyFill="1" applyBorder="1" applyAlignment="1">
      <alignment horizontal="left"/>
    </xf>
    <xf numFmtId="0" fontId="9" fillId="25" borderId="10" xfId="64" applyFont="1" applyFill="1" applyBorder="1" applyAlignment="1">
      <alignment horizontal="left"/>
    </xf>
    <xf numFmtId="0" fontId="5" fillId="25" borderId="11" xfId="64" applyFont="1" applyFill="1" applyBorder="1"/>
    <xf numFmtId="3" fontId="9" fillId="25" borderId="14" xfId="64" applyNumberFormat="1" applyFont="1" applyFill="1" applyBorder="1" applyAlignment="1">
      <alignment horizontal="left"/>
    </xf>
    <xf numFmtId="0" fontId="16" fillId="25" borderId="11" xfId="64" applyFont="1" applyFill="1" applyBorder="1" applyAlignment="1">
      <alignment horizontal="right"/>
    </xf>
    <xf numFmtId="0" fontId="5" fillId="25" borderId="11" xfId="64" applyFont="1" applyFill="1" applyBorder="1" applyAlignment="1"/>
    <xf numFmtId="0" fontId="29" fillId="25" borderId="0" xfId="64" applyFont="1" applyFill="1" applyBorder="1" applyAlignment="1"/>
    <xf numFmtId="49" fontId="12" fillId="25" borderId="0" xfId="64" applyNumberFormat="1" applyFont="1" applyFill="1" applyBorder="1" applyAlignment="1">
      <alignment horizontal="left"/>
    </xf>
    <xf numFmtId="3" fontId="49" fillId="25" borderId="0" xfId="64" applyNumberFormat="1" applyFont="1" applyFill="1" applyBorder="1" applyAlignment="1">
      <alignment horizontal="right"/>
    </xf>
    <xf numFmtId="0" fontId="2" fillId="0" borderId="0" xfId="64" applyFont="1" applyAlignment="1"/>
    <xf numFmtId="0" fontId="66" fillId="25" borderId="0" xfId="0" applyFont="1" applyFill="1" applyBorder="1" applyAlignment="1">
      <alignment vertical="center"/>
    </xf>
    <xf numFmtId="0" fontId="66" fillId="25" borderId="11" xfId="0" applyFont="1" applyFill="1" applyBorder="1"/>
    <xf numFmtId="167" fontId="12" fillId="25" borderId="0" xfId="0" applyNumberFormat="1" applyFont="1" applyFill="1" applyBorder="1" applyAlignment="1">
      <alignment horizontal="right" indent="2"/>
    </xf>
    <xf numFmtId="0" fontId="14" fillId="28" borderId="38" xfId="0" applyFont="1" applyFill="1" applyBorder="1" applyAlignment="1">
      <alignment horizontal="center" vertical="center"/>
    </xf>
    <xf numFmtId="0" fontId="11" fillId="25" borderId="12" xfId="0" applyFont="1" applyFill="1" applyBorder="1" applyAlignment="1">
      <alignment horizontal="center"/>
    </xf>
    <xf numFmtId="167" fontId="1" fillId="0" borderId="0" xfId="63" applyNumberFormat="1"/>
    <xf numFmtId="0" fontId="11" fillId="25" borderId="42" xfId="64" applyFont="1" applyFill="1" applyBorder="1" applyAlignment="1">
      <alignment horizontal="left"/>
    </xf>
    <xf numFmtId="0" fontId="15" fillId="28" borderId="34" xfId="64" applyFont="1" applyFill="1" applyBorder="1" applyAlignment="1">
      <alignment vertical="center"/>
    </xf>
    <xf numFmtId="0" fontId="10" fillId="25" borderId="0" xfId="64" applyFont="1" applyFill="1" applyBorder="1"/>
    <xf numFmtId="0" fontId="16" fillId="25" borderId="0" xfId="64" applyFont="1" applyFill="1" applyBorder="1" applyAlignment="1">
      <alignment horizontal="left"/>
    </xf>
    <xf numFmtId="0" fontId="5" fillId="25" borderId="0" xfId="64" applyFont="1" applyFill="1" applyBorder="1" applyAlignment="1"/>
    <xf numFmtId="0" fontId="16" fillId="25" borderId="0" xfId="64" applyFont="1" applyFill="1" applyBorder="1" applyAlignment="1">
      <alignment horizontal="left" vertical="center"/>
    </xf>
    <xf numFmtId="0" fontId="50" fillId="25" borderId="0" xfId="64" applyFont="1" applyFill="1" applyBorder="1" applyAlignment="1">
      <alignment horizontal="left"/>
    </xf>
    <xf numFmtId="0" fontId="14" fillId="28" borderId="31" xfId="64" applyFont="1" applyFill="1" applyBorder="1" applyAlignment="1">
      <alignment horizontal="center" vertical="center"/>
    </xf>
    <xf numFmtId="0" fontId="16" fillId="25" borderId="0" xfId="63" applyFont="1" applyFill="1" applyBorder="1" applyAlignment="1">
      <alignment horizontal="right" indent="2"/>
    </xf>
    <xf numFmtId="0" fontId="12" fillId="25" borderId="0" xfId="63" applyFont="1" applyFill="1" applyBorder="1" applyAlignment="1">
      <alignment horizontal="left" indent="1"/>
    </xf>
    <xf numFmtId="0" fontId="0" fillId="33" borderId="0" xfId="0" applyFill="1"/>
    <xf numFmtId="0" fontId="10" fillId="33" borderId="0" xfId="0" applyFont="1" applyFill="1" applyBorder="1"/>
    <xf numFmtId="0" fontId="16" fillId="25" borderId="0" xfId="54" applyFont="1" applyFill="1" applyBorder="1" applyAlignment="1">
      <alignment horizontal="right"/>
    </xf>
    <xf numFmtId="0" fontId="13" fillId="28" borderId="38" xfId="54" applyFont="1" applyFill="1" applyBorder="1" applyAlignment="1">
      <alignment vertical="center"/>
    </xf>
    <xf numFmtId="0" fontId="11" fillId="25" borderId="0" xfId="0" applyFont="1" applyFill="1" applyBorder="1" applyAlignment="1">
      <alignment horizontal="right"/>
    </xf>
    <xf numFmtId="0" fontId="12" fillId="25" borderId="0" xfId="0" applyFont="1" applyFill="1" applyBorder="1" applyAlignment="1">
      <alignment horizontal="left" indent="2"/>
    </xf>
    <xf numFmtId="0" fontId="12" fillId="25" borderId="0" xfId="0" applyFont="1" applyFill="1" applyBorder="1" applyAlignment="1">
      <alignment vertical="center"/>
    </xf>
    <xf numFmtId="0" fontId="0" fillId="0" borderId="0" xfId="0" applyAlignment="1">
      <alignment vertical="top"/>
    </xf>
    <xf numFmtId="0" fontId="4" fillId="25" borderId="11" xfId="0" applyFont="1" applyFill="1" applyBorder="1" applyAlignment="1"/>
    <xf numFmtId="0" fontId="12" fillId="0" borderId="0" xfId="0" applyFont="1"/>
    <xf numFmtId="0" fontId="0" fillId="28" borderId="31" xfId="0" applyFill="1" applyBorder="1"/>
    <xf numFmtId="0" fontId="3" fillId="28" borderId="34" xfId="0" applyFont="1" applyFill="1" applyBorder="1" applyAlignment="1">
      <alignment vertical="center"/>
    </xf>
    <xf numFmtId="0" fontId="9" fillId="25" borderId="0" xfId="0" applyFont="1" applyFill="1" applyBorder="1" applyAlignment="1">
      <alignment horizontal="right"/>
    </xf>
    <xf numFmtId="0" fontId="57" fillId="25" borderId="36" xfId="0" applyFont="1" applyFill="1" applyBorder="1" applyAlignment="1">
      <alignment horizontal="left" vertical="center" indent="1"/>
    </xf>
    <xf numFmtId="0" fontId="57" fillId="25" borderId="35" xfId="0" applyFont="1" applyFill="1" applyBorder="1" applyAlignment="1">
      <alignment horizontal="right"/>
    </xf>
    <xf numFmtId="0" fontId="57" fillId="25" borderId="35" xfId="0" applyFont="1" applyFill="1" applyBorder="1"/>
    <xf numFmtId="0" fontId="57" fillId="25" borderId="37" xfId="0" applyFont="1" applyFill="1" applyBorder="1" applyAlignment="1">
      <alignment horizontal="right"/>
    </xf>
    <xf numFmtId="0" fontId="59" fillId="25" borderId="13" xfId="0" applyFont="1" applyFill="1" applyBorder="1"/>
    <xf numFmtId="1" fontId="58" fillId="25" borderId="0" xfId="0" applyNumberFormat="1" applyFont="1" applyFill="1" applyBorder="1" applyAlignment="1">
      <alignment horizontal="right"/>
    </xf>
    <xf numFmtId="1" fontId="58" fillId="33" borderId="0" xfId="0" applyNumberFormat="1" applyFont="1" applyFill="1" applyBorder="1" applyAlignment="1">
      <alignment horizontal="right"/>
    </xf>
    <xf numFmtId="0" fontId="13" fillId="25" borderId="0" xfId="0" applyFont="1" applyFill="1"/>
    <xf numFmtId="0" fontId="13" fillId="25" borderId="13" xfId="0" applyFont="1" applyFill="1" applyBorder="1"/>
    <xf numFmtId="0" fontId="11" fillId="25" borderId="0" xfId="0" applyFont="1" applyFill="1" applyBorder="1" applyAlignment="1">
      <alignment horizontal="left"/>
    </xf>
    <xf numFmtId="1" fontId="16" fillId="25" borderId="0" xfId="0" applyNumberFormat="1" applyFont="1" applyFill="1" applyBorder="1" applyAlignment="1">
      <alignment horizontal="right"/>
    </xf>
    <xf numFmtId="1" fontId="16" fillId="33" borderId="0" xfId="0" applyNumberFormat="1" applyFont="1" applyFill="1" applyBorder="1" applyAlignment="1">
      <alignment horizontal="right"/>
    </xf>
    <xf numFmtId="0" fontId="62" fillId="25" borderId="0" xfId="0" applyFont="1" applyFill="1"/>
    <xf numFmtId="0" fontId="62" fillId="25" borderId="13" xfId="0" applyFont="1" applyFill="1" applyBorder="1"/>
    <xf numFmtId="0" fontId="57" fillId="25" borderId="0" xfId="0" applyFont="1" applyFill="1" applyBorder="1" applyAlignment="1">
      <alignment horizontal="left"/>
    </xf>
    <xf numFmtId="0" fontId="29" fillId="25" borderId="0" xfId="0" applyFont="1" applyFill="1"/>
    <xf numFmtId="0" fontId="29" fillId="25" borderId="13" xfId="0" applyFont="1" applyFill="1" applyBorder="1"/>
    <xf numFmtId="3" fontId="58" fillId="25" borderId="0" xfId="0" applyNumberFormat="1" applyFont="1" applyFill="1" applyBorder="1" applyAlignment="1">
      <alignment horizontal="right"/>
    </xf>
    <xf numFmtId="3" fontId="58" fillId="33" borderId="0" xfId="0" applyNumberFormat="1" applyFont="1" applyFill="1" applyBorder="1" applyAlignment="1">
      <alignment horizontal="right"/>
    </xf>
    <xf numFmtId="0" fontId="29" fillId="0" borderId="0" xfId="0" applyFont="1"/>
    <xf numFmtId="3" fontId="16" fillId="33" borderId="0" xfId="0" applyNumberFormat="1" applyFont="1" applyFill="1" applyBorder="1" applyAlignment="1">
      <alignment horizontal="right"/>
    </xf>
    <xf numFmtId="3" fontId="4" fillId="25" borderId="0" xfId="0" applyNumberFormat="1" applyFont="1" applyFill="1" applyBorder="1"/>
    <xf numFmtId="0" fontId="18" fillId="25" borderId="0" xfId="0" quotePrefix="1" applyFont="1" applyFill="1" applyBorder="1" applyAlignment="1">
      <alignment horizontal="left"/>
    </xf>
    <xf numFmtId="167" fontId="58" fillId="25" borderId="0" xfId="0" applyNumberFormat="1" applyFont="1" applyFill="1" applyBorder="1" applyAlignment="1">
      <alignment horizontal="right"/>
    </xf>
    <xf numFmtId="167" fontId="58" fillId="33" borderId="0" xfId="0" applyNumberFormat="1" applyFont="1" applyFill="1" applyBorder="1" applyAlignment="1">
      <alignment horizontal="right"/>
    </xf>
    <xf numFmtId="0" fontId="28" fillId="25" borderId="0" xfId="0" applyFont="1" applyFill="1" applyBorder="1" applyAlignment="1">
      <alignment horizontal="left"/>
    </xf>
    <xf numFmtId="1" fontId="12" fillId="25" borderId="0" xfId="0" applyNumberFormat="1" applyFont="1" applyFill="1" applyBorder="1" applyAlignment="1">
      <alignment horizontal="left" indent="1"/>
    </xf>
    <xf numFmtId="1" fontId="12" fillId="35" borderId="0" xfId="0" applyNumberFormat="1" applyFont="1" applyFill="1" applyBorder="1" applyAlignment="1">
      <alignment horizontal="left" indent="1"/>
    </xf>
    <xf numFmtId="165" fontId="16" fillId="25" borderId="0" xfId="0" applyNumberFormat="1" applyFont="1" applyFill="1" applyBorder="1" applyAlignment="1">
      <alignment horizontal="right"/>
    </xf>
    <xf numFmtId="165" fontId="16" fillId="33" borderId="0" xfId="0" applyNumberFormat="1" applyFont="1" applyFill="1" applyBorder="1" applyAlignment="1">
      <alignment horizontal="right"/>
    </xf>
    <xf numFmtId="0" fontId="57" fillId="25" borderId="0" xfId="0" applyFont="1" applyFill="1" applyBorder="1" applyAlignment="1">
      <alignment horizontal="left" vertical="center" indent="1"/>
    </xf>
    <xf numFmtId="49" fontId="57" fillId="25" borderId="0" xfId="0" applyNumberFormat="1" applyFont="1" applyFill="1" applyBorder="1" applyAlignment="1">
      <alignment horizontal="left" vertical="center" indent="1"/>
    </xf>
    <xf numFmtId="0" fontId="57" fillId="25" borderId="0" xfId="0" applyFont="1" applyFill="1" applyBorder="1"/>
    <xf numFmtId="0" fontId="54" fillId="25" borderId="0" xfId="0" applyFont="1" applyFill="1" applyBorder="1"/>
    <xf numFmtId="0" fontId="54" fillId="25" borderId="0" xfId="0" applyFont="1" applyFill="1" applyBorder="1" applyAlignment="1">
      <alignment horizontal="center"/>
    </xf>
    <xf numFmtId="0" fontId="54" fillId="25" borderId="0" xfId="0" applyFont="1" applyFill="1" applyBorder="1" applyAlignment="1">
      <alignment horizontal="right"/>
    </xf>
    <xf numFmtId="0" fontId="54" fillId="25" borderId="45" xfId="0" applyFont="1" applyFill="1" applyBorder="1" applyAlignment="1">
      <alignment horizontal="right"/>
    </xf>
    <xf numFmtId="0" fontId="18" fillId="25" borderId="0" xfId="0" applyFont="1" applyFill="1" applyBorder="1"/>
    <xf numFmtId="3" fontId="18" fillId="25" borderId="0" xfId="0" applyNumberFormat="1" applyFont="1" applyFill="1" applyBorder="1" applyAlignment="1">
      <alignment horizontal="center"/>
    </xf>
    <xf numFmtId="49" fontId="11" fillId="25" borderId="0" xfId="0" applyNumberFormat="1" applyFont="1" applyFill="1" applyAlignment="1">
      <alignment horizontal="center" vertical="center" wrapText="1"/>
    </xf>
    <xf numFmtId="3" fontId="12" fillId="25" borderId="0" xfId="0" applyNumberFormat="1" applyFont="1" applyFill="1" applyBorder="1" applyAlignment="1">
      <alignment horizontal="center"/>
    </xf>
    <xf numFmtId="49" fontId="11" fillId="25" borderId="0" xfId="0" applyNumberFormat="1" applyFont="1" applyFill="1" applyBorder="1" applyAlignment="1">
      <alignment horizontal="center" vertical="center" wrapText="1"/>
    </xf>
    <xf numFmtId="0" fontId="11" fillId="25" borderId="0" xfId="0" applyFont="1" applyFill="1" applyBorder="1" applyAlignment="1">
      <alignment horizontal="center" vertical="center" wrapText="1"/>
    </xf>
    <xf numFmtId="0" fontId="11" fillId="25" borderId="0" xfId="0" applyFont="1" applyFill="1" applyBorder="1" applyAlignment="1">
      <alignment horizontal="center" wrapText="1"/>
    </xf>
    <xf numFmtId="3" fontId="16" fillId="25" borderId="0" xfId="0" applyNumberFormat="1" applyFont="1" applyFill="1" applyBorder="1" applyAlignment="1">
      <alignment horizontal="right" vertical="center"/>
    </xf>
    <xf numFmtId="3" fontId="54" fillId="25" borderId="0" xfId="0" applyNumberFormat="1" applyFont="1" applyFill="1" applyBorder="1" applyAlignment="1">
      <alignment horizontal="center"/>
    </xf>
    <xf numFmtId="167" fontId="70" fillId="25" borderId="0" xfId="0" applyNumberFormat="1" applyFont="1" applyFill="1" applyBorder="1" applyAlignment="1">
      <alignment horizontal="right"/>
    </xf>
    <xf numFmtId="0" fontId="29" fillId="25" borderId="0" xfId="0" applyFont="1" applyFill="1" applyBorder="1" applyAlignment="1"/>
    <xf numFmtId="0" fontId="62" fillId="0" borderId="0" xfId="0" applyFont="1" applyBorder="1"/>
    <xf numFmtId="0" fontId="16" fillId="25" borderId="0" xfId="0" applyFont="1" applyFill="1" applyBorder="1" applyAlignment="1">
      <alignment horizontal="left"/>
    </xf>
    <xf numFmtId="0" fontId="62" fillId="25" borderId="0" xfId="0" applyFont="1" applyFill="1" applyBorder="1" applyAlignment="1"/>
    <xf numFmtId="0" fontId="50" fillId="25" borderId="0" xfId="0" applyFont="1" applyFill="1" applyBorder="1" applyAlignment="1">
      <alignment horizontal="left" vertical="center"/>
    </xf>
    <xf numFmtId="0" fontId="62" fillId="25" borderId="0" xfId="0" applyFont="1" applyFill="1" applyBorder="1"/>
    <xf numFmtId="0" fontId="62" fillId="0" borderId="0" xfId="0" applyFont="1"/>
    <xf numFmtId="0" fontId="0" fillId="33" borderId="13" xfId="0" applyFill="1" applyBorder="1"/>
    <xf numFmtId="0" fontId="16" fillId="33" borderId="0" xfId="0" applyFont="1" applyFill="1" applyBorder="1"/>
    <xf numFmtId="0" fontId="64" fillId="33" borderId="0" xfId="0" applyFont="1" applyFill="1" applyBorder="1" applyAlignment="1"/>
    <xf numFmtId="0" fontId="29" fillId="33" borderId="0" xfId="0" applyFont="1" applyFill="1" applyBorder="1"/>
    <xf numFmtId="0" fontId="16" fillId="33" borderId="0" xfId="0" applyFont="1" applyFill="1" applyBorder="1" applyAlignment="1">
      <alignment horizontal="left" wrapText="1"/>
    </xf>
    <xf numFmtId="0" fontId="62" fillId="33" borderId="0" xfId="0" applyFont="1" applyFill="1" applyBorder="1"/>
    <xf numFmtId="0" fontId="15" fillId="33" borderId="40" xfId="0" applyFont="1" applyFill="1" applyBorder="1" applyAlignment="1">
      <alignment vertical="center"/>
    </xf>
    <xf numFmtId="0" fontId="11" fillId="33" borderId="0" xfId="0" applyFont="1" applyFill="1" applyBorder="1" applyAlignment="1">
      <alignment horizontal="center"/>
    </xf>
    <xf numFmtId="0" fontId="11" fillId="33" borderId="39" xfId="0" applyFont="1" applyFill="1" applyBorder="1" applyAlignment="1"/>
    <xf numFmtId="0" fontId="11" fillId="33" borderId="12" xfId="0" applyFont="1" applyFill="1" applyBorder="1" applyAlignment="1">
      <alignment horizontal="center"/>
    </xf>
    <xf numFmtId="0" fontId="11" fillId="33" borderId="0" xfId="0" applyFont="1" applyFill="1" applyBorder="1" applyAlignment="1">
      <alignment horizontal="left"/>
    </xf>
    <xf numFmtId="0" fontId="9" fillId="33" borderId="0" xfId="0" applyFont="1" applyFill="1" applyAlignment="1">
      <alignment horizontal="left" indent="1"/>
    </xf>
    <xf numFmtId="0" fontId="12" fillId="33" borderId="0" xfId="0" applyFont="1" applyFill="1" applyBorder="1" applyAlignment="1">
      <alignment horizontal="left" indent="1"/>
    </xf>
    <xf numFmtId="0" fontId="14" fillId="28" borderId="43" xfId="0" applyFont="1" applyFill="1" applyBorder="1" applyAlignment="1">
      <alignment horizontal="center" vertical="center"/>
    </xf>
    <xf numFmtId="0" fontId="14" fillId="25" borderId="0" xfId="0" applyFont="1" applyFill="1" applyBorder="1" applyAlignment="1">
      <alignment horizontal="center" vertical="center"/>
    </xf>
    <xf numFmtId="0" fontId="12" fillId="0" borderId="0" xfId="0" applyFont="1" applyFill="1" applyBorder="1" applyAlignment="1">
      <alignment horizontal="left"/>
    </xf>
    <xf numFmtId="0" fontId="11" fillId="24" borderId="0" xfId="41" applyFont="1" applyFill="1" applyBorder="1"/>
    <xf numFmtId="0" fontId="11" fillId="25" borderId="0" xfId="64" applyFont="1" applyFill="1" applyBorder="1" applyAlignment="1">
      <alignment horizontal="center" vertical="center"/>
    </xf>
    <xf numFmtId="0" fontId="1" fillId="25" borderId="0" xfId="64" applyFill="1" applyAlignment="1"/>
    <xf numFmtId="0" fontId="1" fillId="28" borderId="31" xfId="64" applyFill="1" applyBorder="1" applyAlignment="1"/>
    <xf numFmtId="0" fontId="1" fillId="0" borderId="0" xfId="64" applyAlignment="1"/>
    <xf numFmtId="0" fontId="1" fillId="25" borderId="12" xfId="64" applyFill="1" applyBorder="1" applyAlignment="1"/>
    <xf numFmtId="0" fontId="1" fillId="25" borderId="0" xfId="64" applyFill="1" applyBorder="1" applyAlignment="1"/>
    <xf numFmtId="0" fontId="1" fillId="25" borderId="11" xfId="64" applyFill="1" applyBorder="1" applyAlignment="1"/>
    <xf numFmtId="0" fontId="1" fillId="25" borderId="13" xfId="64" applyFill="1" applyBorder="1" applyAlignment="1"/>
    <xf numFmtId="0" fontId="1" fillId="25" borderId="0" xfId="64" applyFill="1" applyAlignment="1">
      <alignment vertical="center"/>
    </xf>
    <xf numFmtId="0" fontId="1" fillId="25" borderId="0" xfId="64" applyFill="1" applyBorder="1" applyAlignment="1">
      <alignment vertical="center"/>
    </xf>
    <xf numFmtId="0" fontId="1" fillId="0" borderId="11" xfId="64" applyBorder="1"/>
    <xf numFmtId="0" fontId="1" fillId="0" borderId="0" xfId="64"/>
    <xf numFmtId="0" fontId="1" fillId="0" borderId="0" xfId="64" applyAlignment="1">
      <alignment vertical="center"/>
    </xf>
    <xf numFmtId="0" fontId="1" fillId="25" borderId="0" xfId="64" applyFill="1"/>
    <xf numFmtId="0" fontId="1" fillId="25" borderId="0" xfId="64" applyFill="1" applyBorder="1"/>
    <xf numFmtId="0" fontId="51" fillId="25" borderId="0" xfId="0" applyFont="1" applyFill="1" applyBorder="1" applyAlignment="1"/>
    <xf numFmtId="1" fontId="11" fillId="25" borderId="0" xfId="0" applyNumberFormat="1" applyFont="1" applyFill="1" applyBorder="1" applyAlignment="1">
      <alignment horizontal="center" vertical="center"/>
    </xf>
    <xf numFmtId="1" fontId="11" fillId="0" borderId="0" xfId="0" applyNumberFormat="1" applyFont="1" applyBorder="1" applyAlignment="1">
      <alignment horizontal="center" vertical="center"/>
    </xf>
    <xf numFmtId="0" fontId="11" fillId="0" borderId="0" xfId="0" applyFont="1" applyBorder="1" applyAlignment="1">
      <alignment horizontal="center" vertical="center"/>
    </xf>
    <xf numFmtId="0" fontId="77" fillId="25" borderId="0" xfId="0" applyFont="1" applyFill="1"/>
    <xf numFmtId="0" fontId="0" fillId="0" borderId="0" xfId="0" applyAlignment="1">
      <alignment horizontal="center"/>
    </xf>
    <xf numFmtId="3" fontId="11" fillId="25" borderId="0" xfId="0" applyNumberFormat="1" applyFont="1" applyFill="1" applyBorder="1" applyAlignment="1">
      <alignment horizontal="center"/>
    </xf>
    <xf numFmtId="1" fontId="11" fillId="25" borderId="0" xfId="0" applyNumberFormat="1" applyFont="1" applyFill="1" applyBorder="1" applyAlignment="1">
      <alignment horizontal="center"/>
    </xf>
    <xf numFmtId="0" fontId="1" fillId="0" borderId="0" xfId="0" applyFont="1"/>
    <xf numFmtId="0" fontId="24" fillId="25" borderId="13" xfId="0" applyFont="1" applyFill="1" applyBorder="1"/>
    <xf numFmtId="3" fontId="11" fillId="25" borderId="12" xfId="0" applyNumberFormat="1" applyFont="1" applyFill="1" applyBorder="1" applyAlignment="1">
      <alignment horizontal="center"/>
    </xf>
    <xf numFmtId="0" fontId="0" fillId="26" borderId="51" xfId="0" applyFill="1" applyBorder="1"/>
    <xf numFmtId="3" fontId="2" fillId="25" borderId="10" xfId="0" applyNumberFormat="1" applyFont="1" applyFill="1" applyBorder="1" applyAlignment="1">
      <alignment horizontal="center"/>
    </xf>
    <xf numFmtId="0" fontId="2" fillId="25" borderId="10" xfId="0" applyFont="1" applyFill="1" applyBorder="1" applyAlignment="1">
      <alignment horizontal="center"/>
    </xf>
    <xf numFmtId="3" fontId="9" fillId="25" borderId="10" xfId="0" applyNumberFormat="1" applyFont="1" applyFill="1" applyBorder="1" applyAlignment="1">
      <alignment horizontal="center"/>
    </xf>
    <xf numFmtId="3" fontId="2" fillId="25" borderId="0" xfId="0" applyNumberFormat="1" applyFont="1" applyFill="1" applyBorder="1" applyAlignment="1">
      <alignment horizontal="center"/>
    </xf>
    <xf numFmtId="0" fontId="2" fillId="25" borderId="0" xfId="0" applyFont="1" applyFill="1" applyBorder="1" applyAlignment="1">
      <alignment horizontal="center"/>
    </xf>
    <xf numFmtId="3" fontId="0" fillId="25" borderId="0" xfId="0" applyNumberFormat="1" applyFill="1" applyBorder="1" applyAlignment="1">
      <alignment horizontal="center"/>
    </xf>
    <xf numFmtId="0" fontId="15" fillId="26" borderId="50" xfId="0" applyFont="1" applyFill="1" applyBorder="1" applyAlignment="1">
      <alignment vertical="center"/>
    </xf>
    <xf numFmtId="0" fontId="68" fillId="26" borderId="50" xfId="0" applyFont="1" applyFill="1" applyBorder="1" applyAlignment="1">
      <alignment horizontal="center" vertical="center"/>
    </xf>
    <xf numFmtId="0" fontId="68" fillId="26" borderId="51" xfId="0" applyFont="1" applyFill="1" applyBorder="1" applyAlignment="1">
      <alignment horizontal="center" vertical="center"/>
    </xf>
    <xf numFmtId="0" fontId="68" fillId="25" borderId="0" xfId="0" applyFont="1" applyFill="1" applyBorder="1" applyAlignment="1">
      <alignment horizontal="center" vertical="center"/>
    </xf>
    <xf numFmtId="0" fontId="2" fillId="0" borderId="0" xfId="0" applyFont="1" applyBorder="1"/>
    <xf numFmtId="165" fontId="2" fillId="25" borderId="0" xfId="0" applyNumberFormat="1" applyFont="1" applyFill="1" applyBorder="1" applyAlignment="1">
      <alignment horizontal="right" vertical="center"/>
    </xf>
    <xf numFmtId="165" fontId="2" fillId="33" borderId="0" xfId="0" applyNumberFormat="1" applyFont="1" applyFill="1" applyBorder="1" applyAlignment="1">
      <alignment horizontal="right" vertical="center"/>
    </xf>
    <xf numFmtId="165" fontId="12" fillId="25" borderId="0" xfId="0" applyNumberFormat="1" applyFont="1" applyFill="1" applyBorder="1" applyAlignment="1">
      <alignment horizontal="right" vertical="center"/>
    </xf>
    <xf numFmtId="165" fontId="12" fillId="33" borderId="0" xfId="0" applyNumberFormat="1" applyFont="1" applyFill="1" applyBorder="1" applyAlignment="1">
      <alignment horizontal="right" vertical="center"/>
    </xf>
    <xf numFmtId="165" fontId="2" fillId="25" borderId="0" xfId="0" applyNumberFormat="1" applyFont="1" applyFill="1" applyBorder="1" applyAlignment="1">
      <alignment horizontal="center" vertical="center"/>
    </xf>
    <xf numFmtId="165" fontId="1" fillId="25" borderId="0" xfId="0" applyNumberFormat="1" applyFont="1" applyFill="1" applyBorder="1" applyAlignment="1">
      <alignment horizontal="center" vertical="center"/>
    </xf>
    <xf numFmtId="49" fontId="12" fillId="25" borderId="0" xfId="0" applyNumberFormat="1" applyFont="1" applyFill="1" applyBorder="1" applyAlignment="1">
      <alignment horizontal="left" indent="1"/>
    </xf>
    <xf numFmtId="165" fontId="75" fillId="33" borderId="0" xfId="0" applyNumberFormat="1" applyFont="1" applyFill="1" applyBorder="1" applyAlignment="1">
      <alignment horizontal="right" vertical="center" wrapText="1"/>
    </xf>
    <xf numFmtId="0" fontId="77" fillId="25" borderId="0" xfId="0" applyFont="1" applyFill="1" applyAlignment="1">
      <alignment vertical="center"/>
    </xf>
    <xf numFmtId="0" fontId="77" fillId="25" borderId="13" xfId="0" applyFont="1" applyFill="1" applyBorder="1" applyAlignment="1">
      <alignment vertical="center"/>
    </xf>
    <xf numFmtId="0" fontId="77" fillId="0" borderId="0" xfId="0" applyFont="1" applyFill="1" applyAlignment="1">
      <alignment vertical="center"/>
    </xf>
    <xf numFmtId="165" fontId="75" fillId="33" borderId="0" xfId="0" applyNumberFormat="1" applyFont="1" applyFill="1" applyBorder="1" applyAlignment="1">
      <alignment horizontal="right" vertical="center"/>
    </xf>
    <xf numFmtId="165" fontId="75" fillId="25" borderId="0" xfId="0" applyNumberFormat="1" applyFont="1" applyFill="1" applyBorder="1" applyAlignment="1">
      <alignment horizontal="right" vertical="center"/>
    </xf>
    <xf numFmtId="49" fontId="78" fillId="25" borderId="0" xfId="0" applyNumberFormat="1" applyFont="1" applyFill="1" applyBorder="1" applyAlignment="1">
      <alignment horizontal="left" indent="1"/>
    </xf>
    <xf numFmtId="0" fontId="24" fillId="25" borderId="0" xfId="0" applyFont="1" applyFill="1"/>
    <xf numFmtId="49" fontId="11" fillId="25" borderId="0" xfId="0" applyNumberFormat="1" applyFont="1" applyFill="1" applyBorder="1" applyAlignment="1">
      <alignment horizontal="left" indent="1"/>
    </xf>
    <xf numFmtId="165" fontId="24" fillId="25" borderId="0" xfId="0" applyNumberFormat="1" applyFont="1" applyFill="1" applyBorder="1" applyAlignment="1">
      <alignment horizontal="center" vertical="center"/>
    </xf>
    <xf numFmtId="0" fontId="24" fillId="0" borderId="0" xfId="0" applyFont="1" applyFill="1"/>
    <xf numFmtId="0" fontId="75" fillId="25" borderId="0" xfId="0" applyFont="1" applyFill="1"/>
    <xf numFmtId="0" fontId="75" fillId="25" borderId="13" xfId="0" applyFont="1" applyFill="1" applyBorder="1"/>
    <xf numFmtId="49" fontId="75" fillId="25" borderId="0" xfId="0" applyNumberFormat="1" applyFont="1" applyFill="1" applyBorder="1" applyAlignment="1">
      <alignment horizontal="left" indent="1"/>
    </xf>
    <xf numFmtId="165" fontId="75" fillId="25" borderId="0" xfId="0" applyNumberFormat="1" applyFont="1" applyFill="1" applyBorder="1" applyAlignment="1">
      <alignment horizontal="center" vertical="center"/>
    </xf>
    <xf numFmtId="0" fontId="75" fillId="0" borderId="0" xfId="0" applyFont="1" applyFill="1"/>
    <xf numFmtId="0" fontId="75" fillId="25" borderId="0" xfId="0" applyFont="1" applyFill="1" applyBorder="1" applyAlignment="1">
      <alignment horizontal="justify"/>
    </xf>
    <xf numFmtId="0" fontId="82" fillId="33" borderId="0" xfId="0" applyFont="1" applyFill="1" applyAlignment="1">
      <alignment vertical="center" wrapText="1"/>
    </xf>
    <xf numFmtId="0" fontId="82" fillId="25" borderId="0" xfId="0" applyFont="1" applyFill="1" applyAlignment="1">
      <alignment vertical="center" wrapText="1"/>
    </xf>
    <xf numFmtId="165" fontId="16" fillId="33" borderId="0" xfId="0" applyNumberFormat="1" applyFont="1" applyFill="1" applyBorder="1" applyAlignment="1">
      <alignment horizontal="right" vertical="center"/>
    </xf>
    <xf numFmtId="165" fontId="16" fillId="25" borderId="0" xfId="0" applyNumberFormat="1" applyFont="1" applyFill="1" applyBorder="1" applyAlignment="1">
      <alignment horizontal="right" vertical="center"/>
    </xf>
    <xf numFmtId="165" fontId="75" fillId="25" borderId="0" xfId="0" applyNumberFormat="1" applyFont="1" applyFill="1" applyBorder="1" applyAlignment="1">
      <alignment horizontal="right" vertical="center" wrapText="1"/>
    </xf>
    <xf numFmtId="0" fontId="0" fillId="25" borderId="57" xfId="0" applyFill="1" applyBorder="1"/>
    <xf numFmtId="0" fontId="14" fillId="26" borderId="47" xfId="0" applyFont="1" applyFill="1" applyBorder="1" applyAlignment="1">
      <alignment horizontal="center" vertical="center"/>
    </xf>
    <xf numFmtId="0" fontId="1" fillId="25" borderId="0" xfId="0" applyFont="1" applyFill="1"/>
    <xf numFmtId="49" fontId="2" fillId="25" borderId="0" xfId="0" applyNumberFormat="1" applyFont="1" applyFill="1" applyBorder="1" applyAlignment="1">
      <alignment horizontal="center"/>
    </xf>
    <xf numFmtId="49" fontId="12" fillId="25" borderId="0" xfId="0" applyNumberFormat="1" applyFont="1" applyFill="1" applyBorder="1" applyAlignment="1">
      <alignment horizontal="center"/>
    </xf>
    <xf numFmtId="0" fontId="12" fillId="25" borderId="0" xfId="0" applyNumberFormat="1" applyFont="1" applyFill="1" applyBorder="1" applyAlignment="1">
      <alignment horizontal="center"/>
    </xf>
    <xf numFmtId="3" fontId="1" fillId="0" borderId="0" xfId="0" applyNumberFormat="1" applyFont="1" applyAlignment="1">
      <alignment horizontal="center"/>
    </xf>
    <xf numFmtId="0" fontId="1" fillId="0" borderId="0" xfId="0" applyFont="1" applyAlignment="1">
      <alignment horizontal="center"/>
    </xf>
    <xf numFmtId="3" fontId="0" fillId="0" borderId="0" xfId="0" applyNumberFormat="1" applyAlignment="1">
      <alignment horizontal="center"/>
    </xf>
    <xf numFmtId="3" fontId="0" fillId="25" borderId="0" xfId="0" applyNumberFormat="1" applyFill="1" applyAlignment="1">
      <alignment horizontal="center"/>
    </xf>
    <xf numFmtId="0" fontId="16" fillId="25" borderId="0" xfId="0" applyFont="1" applyFill="1" applyBorder="1" applyAlignment="1">
      <alignment horizontal="left" vertical="center" wrapText="1"/>
    </xf>
    <xf numFmtId="0" fontId="106" fillId="25" borderId="0" xfId="0" applyFont="1" applyFill="1" applyBorder="1" applyAlignment="1">
      <alignment horizontal="left"/>
    </xf>
    <xf numFmtId="167" fontId="79" fillId="33" borderId="0" xfId="41" applyNumberFormat="1" applyFont="1" applyFill="1" applyBorder="1" applyAlignment="1">
      <alignment horizontal="right" wrapText="1"/>
    </xf>
    <xf numFmtId="3" fontId="16" fillId="33" borderId="0" xfId="41" applyNumberFormat="1" applyFont="1" applyFill="1" applyBorder="1" applyAlignment="1">
      <alignment horizontal="right" wrapText="1"/>
    </xf>
    <xf numFmtId="167" fontId="16" fillId="33" borderId="0" xfId="41" applyNumberFormat="1" applyFont="1" applyFill="1" applyBorder="1" applyAlignment="1">
      <alignment horizontal="right" wrapText="1"/>
    </xf>
    <xf numFmtId="0" fontId="1" fillId="0" borderId="0" xfId="63" applyFill="1"/>
    <xf numFmtId="0" fontId="11" fillId="25" borderId="0" xfId="63" applyFont="1" applyFill="1" applyBorder="1"/>
    <xf numFmtId="0" fontId="77" fillId="0" borderId="0" xfId="0" applyFont="1" applyAlignment="1">
      <alignment vertical="center"/>
    </xf>
    <xf numFmtId="0" fontId="75" fillId="0" borderId="0" xfId="0" applyFont="1"/>
    <xf numFmtId="0" fontId="24" fillId="0" borderId="0" xfId="0" applyFont="1"/>
    <xf numFmtId="167" fontId="12" fillId="34" borderId="0" xfId="41" applyNumberFormat="1" applyFont="1" applyFill="1" applyBorder="1" applyAlignment="1">
      <alignment horizontal="right" wrapText="1"/>
    </xf>
    <xf numFmtId="165" fontId="78" fillId="33" borderId="0" xfId="0" applyNumberFormat="1" applyFont="1" applyFill="1" applyBorder="1" applyAlignment="1">
      <alignment horizontal="right" vertical="center"/>
    </xf>
    <xf numFmtId="0" fontId="12" fillId="25" borderId="0" xfId="0" applyFont="1" applyFill="1" applyBorder="1" applyAlignment="1">
      <alignment horizontal="left"/>
    </xf>
    <xf numFmtId="0" fontId="16" fillId="25" borderId="0" xfId="0" applyFont="1" applyFill="1" applyBorder="1" applyAlignment="1">
      <alignment horizontal="right"/>
    </xf>
    <xf numFmtId="167" fontId="12" fillId="24" borderId="0" xfId="41" applyNumberFormat="1" applyFont="1" applyFill="1" applyBorder="1" applyAlignment="1">
      <alignment horizontal="right" wrapText="1" indent="1"/>
    </xf>
    <xf numFmtId="49" fontId="11" fillId="25" borderId="33" xfId="0" applyNumberFormat="1" applyFont="1" applyFill="1" applyBorder="1" applyAlignment="1">
      <alignment horizontal="center" vertical="center" wrapText="1"/>
    </xf>
    <xf numFmtId="3" fontId="29" fillId="24" borderId="0" xfId="41" applyNumberFormat="1" applyFont="1" applyFill="1" applyBorder="1" applyAlignment="1">
      <alignment horizontal="right" wrapText="1"/>
    </xf>
    <xf numFmtId="3" fontId="29" fillId="24" borderId="0" xfId="41" applyNumberFormat="1" applyFont="1" applyFill="1" applyBorder="1" applyAlignment="1">
      <alignment horizontal="right" wrapText="1" indent="1"/>
    </xf>
    <xf numFmtId="0" fontId="11" fillId="25" borderId="0" xfId="63" applyFont="1" applyFill="1" applyBorder="1" applyAlignment="1">
      <alignment horizontal="center"/>
    </xf>
    <xf numFmtId="0" fontId="9" fillId="25" borderId="18" xfId="63" applyFont="1" applyFill="1" applyBorder="1" applyAlignment="1">
      <alignment horizontal="left"/>
    </xf>
    <xf numFmtId="0" fontId="9" fillId="25" borderId="10" xfId="63" applyFont="1" applyFill="1" applyBorder="1" applyAlignment="1">
      <alignment horizontal="left"/>
    </xf>
    <xf numFmtId="0" fontId="5" fillId="25" borderId="0" xfId="64" applyFont="1" applyFill="1" applyBorder="1"/>
    <xf numFmtId="1" fontId="11" fillId="0" borderId="0" xfId="0" applyNumberFormat="1" applyFont="1" applyBorder="1" applyAlignment="1">
      <alignment horizontal="center"/>
    </xf>
    <xf numFmtId="0" fontId="11" fillId="0" borderId="0" xfId="0" applyFont="1" applyBorder="1" applyAlignment="1">
      <alignment horizontal="center"/>
    </xf>
    <xf numFmtId="0" fontId="52" fillId="24" borderId="0" xfId="41" applyFont="1" applyFill="1" applyBorder="1" applyAlignment="1">
      <alignment horizontal="left" vertical="center"/>
    </xf>
    <xf numFmtId="0" fontId="29" fillId="25" borderId="0" xfId="0" applyFont="1" applyFill="1" applyBorder="1" applyAlignment="1">
      <alignment horizontal="justify"/>
    </xf>
    <xf numFmtId="0" fontId="29" fillId="25" borderId="0" xfId="0" applyFont="1" applyFill="1" applyBorder="1" applyAlignment="1">
      <alignment vertical="center"/>
    </xf>
    <xf numFmtId="0" fontId="29" fillId="25" borderId="0" xfId="0" applyFont="1" applyFill="1" applyBorder="1" applyAlignment="1">
      <alignment horizontal="center" vertical="center"/>
    </xf>
    <xf numFmtId="167" fontId="29" fillId="25" borderId="0" xfId="0" applyNumberFormat="1" applyFont="1" applyFill="1" applyBorder="1" applyAlignment="1"/>
    <xf numFmtId="167" fontId="16" fillId="24" borderId="0" xfId="41" applyNumberFormat="1" applyFont="1" applyFill="1" applyBorder="1" applyAlignment="1"/>
    <xf numFmtId="167" fontId="29" fillId="24" borderId="0" xfId="41" applyNumberFormat="1" applyFont="1" applyFill="1" applyBorder="1" applyAlignment="1">
      <alignment horizontal="right" indent="1"/>
    </xf>
    <xf numFmtId="3" fontId="29" fillId="24" borderId="0" xfId="41" applyNumberFormat="1" applyFont="1" applyFill="1" applyBorder="1" applyAlignment="1">
      <alignment horizontal="right" indent="2"/>
    </xf>
    <xf numFmtId="165" fontId="0" fillId="25" borderId="0" xfId="0" applyNumberFormat="1" applyFill="1" applyBorder="1" applyAlignment="1">
      <alignment horizontal="center"/>
    </xf>
    <xf numFmtId="167" fontId="29" fillId="24" borderId="0" xfId="41" applyNumberFormat="1" applyFont="1" applyFill="1" applyBorder="1" applyAlignment="1">
      <alignment horizontal="center"/>
    </xf>
    <xf numFmtId="167" fontId="12" fillId="24" borderId="0" xfId="41" applyNumberFormat="1" applyFont="1" applyFill="1" applyBorder="1" applyAlignment="1">
      <alignment horizontal="left" vertical="center" indent="2"/>
    </xf>
    <xf numFmtId="167" fontId="16" fillId="25" borderId="0" xfId="0" applyNumberFormat="1" applyFont="1" applyFill="1" applyBorder="1" applyAlignment="1"/>
    <xf numFmtId="167" fontId="16" fillId="24" borderId="0" xfId="41" applyNumberFormat="1" applyFont="1" applyFill="1" applyBorder="1" applyAlignment="1">
      <alignment horizontal="right" indent="1"/>
    </xf>
    <xf numFmtId="3" fontId="16" fillId="24" borderId="0" xfId="41" applyNumberFormat="1" applyFont="1" applyFill="1" applyBorder="1" applyAlignment="1">
      <alignment horizontal="right" indent="2"/>
    </xf>
    <xf numFmtId="167" fontId="16" fillId="24" borderId="0" xfId="41" applyNumberFormat="1" applyFont="1" applyFill="1" applyBorder="1" applyAlignment="1">
      <alignment horizontal="center"/>
    </xf>
    <xf numFmtId="0" fontId="11" fillId="24" borderId="0" xfId="41" applyFont="1" applyFill="1" applyBorder="1" applyAlignment="1">
      <alignment horizontal="left" vertical="center"/>
    </xf>
    <xf numFmtId="4" fontId="16" fillId="25" borderId="0" xfId="0" applyNumberFormat="1" applyFont="1" applyFill="1" applyBorder="1" applyAlignment="1">
      <alignment horizontal="right"/>
    </xf>
    <xf numFmtId="0" fontId="16" fillId="25" borderId="0" xfId="0" applyFont="1" applyFill="1" applyBorder="1" applyAlignment="1">
      <alignment horizontal="justify"/>
    </xf>
    <xf numFmtId="167" fontId="54" fillId="25" borderId="0" xfId="0" applyNumberFormat="1" applyFont="1" applyFill="1" applyBorder="1" applyAlignment="1">
      <alignment horizontal="right"/>
    </xf>
    <xf numFmtId="0" fontId="50" fillId="25" borderId="0" xfId="0" applyFont="1" applyFill="1" applyBorder="1" applyAlignment="1"/>
    <xf numFmtId="0" fontId="1" fillId="33" borderId="0" xfId="64" applyFont="1" applyFill="1" applyAlignment="1">
      <alignment horizontal="center" vertical="center"/>
    </xf>
    <xf numFmtId="1" fontId="7" fillId="33" borderId="0" xfId="0" applyNumberFormat="1" applyFont="1" applyFill="1" applyBorder="1" applyAlignment="1">
      <alignment horizontal="center" vertical="center"/>
    </xf>
    <xf numFmtId="3" fontId="49" fillId="25" borderId="0" xfId="64" applyNumberFormat="1" applyFont="1" applyFill="1" applyBorder="1" applyAlignment="1">
      <alignment horizontal="center"/>
    </xf>
    <xf numFmtId="0" fontId="0" fillId="25" borderId="0" xfId="0" applyFill="1" applyAlignment="1"/>
    <xf numFmtId="0" fontId="15" fillId="30" borderId="52" xfId="0" applyFont="1" applyFill="1" applyBorder="1" applyAlignment="1">
      <alignment vertical="center"/>
    </xf>
    <xf numFmtId="0" fontId="13" fillId="30" borderId="53" xfId="0" applyFont="1" applyFill="1" applyBorder="1" applyAlignment="1">
      <alignment vertical="center"/>
    </xf>
    <xf numFmtId="3" fontId="12" fillId="33" borderId="0" xfId="0" applyNumberFormat="1" applyFont="1" applyFill="1" applyBorder="1" applyAlignment="1">
      <alignment horizontal="right"/>
    </xf>
    <xf numFmtId="0" fontId="9" fillId="25" borderId="0" xfId="0" applyFont="1" applyFill="1" applyAlignment="1"/>
    <xf numFmtId="0" fontId="12" fillId="25" borderId="0" xfId="0" applyFont="1" applyFill="1" applyBorder="1" applyAlignment="1">
      <alignment horizontal="left" vertical="center"/>
    </xf>
    <xf numFmtId="0" fontId="2" fillId="25" borderId="12" xfId="0" applyFont="1" applyFill="1" applyBorder="1"/>
    <xf numFmtId="0" fontId="7" fillId="25" borderId="10" xfId="0" applyFont="1" applyFill="1" applyBorder="1" applyAlignment="1">
      <alignment horizontal="left"/>
    </xf>
    <xf numFmtId="0" fontId="2" fillId="25" borderId="10" xfId="0" applyFont="1" applyFill="1" applyBorder="1"/>
    <xf numFmtId="0" fontId="12" fillId="30" borderId="53" xfId="0" applyFont="1" applyFill="1" applyBorder="1" applyAlignment="1">
      <alignment vertical="center"/>
    </xf>
    <xf numFmtId="0" fontId="61" fillId="30" borderId="53" xfId="0" applyFont="1" applyFill="1" applyBorder="1" applyAlignment="1">
      <alignment vertical="center"/>
    </xf>
    <xf numFmtId="0" fontId="12" fillId="30" borderId="54" xfId="0" applyFont="1" applyFill="1" applyBorder="1" applyAlignment="1">
      <alignment vertical="center"/>
    </xf>
    <xf numFmtId="0" fontId="12" fillId="30" borderId="54" xfId="0" applyFont="1" applyFill="1" applyBorder="1" applyAlignment="1">
      <alignment horizontal="right" vertical="center"/>
    </xf>
    <xf numFmtId="0" fontId="11" fillId="25" borderId="26" xfId="0" applyFont="1" applyFill="1" applyBorder="1" applyAlignment="1"/>
    <xf numFmtId="0" fontId="10" fillId="25" borderId="0" xfId="0" applyFont="1" applyFill="1" applyBorder="1" applyAlignment="1">
      <alignment vertical="center"/>
    </xf>
    <xf numFmtId="0" fontId="12" fillId="33" borderId="0" xfId="0" applyFont="1" applyFill="1"/>
    <xf numFmtId="0" fontId="13" fillId="30" borderId="53" xfId="0" applyFont="1" applyFill="1" applyBorder="1" applyAlignment="1">
      <alignment horizontal="right" vertical="center"/>
    </xf>
    <xf numFmtId="0" fontId="0" fillId="25" borderId="0" xfId="0" applyFill="1" applyBorder="1" applyAlignment="1">
      <alignment vertical="top"/>
    </xf>
    <xf numFmtId="0" fontId="4" fillId="25" borderId="11" xfId="0" applyFont="1" applyFill="1" applyBorder="1" applyAlignment="1">
      <alignment vertical="top"/>
    </xf>
    <xf numFmtId="0" fontId="56" fillId="25" borderId="0" xfId="0" applyFont="1" applyFill="1" applyBorder="1" applyAlignment="1">
      <alignment vertical="top" wrapText="1"/>
    </xf>
    <xf numFmtId="0" fontId="0" fillId="25" borderId="56" xfId="0" applyFill="1" applyBorder="1"/>
    <xf numFmtId="0" fontId="2" fillId="25" borderId="56" xfId="0" applyFont="1" applyFill="1" applyBorder="1"/>
    <xf numFmtId="0" fontId="12" fillId="25" borderId="56" xfId="0" applyFont="1" applyFill="1" applyBorder="1"/>
    <xf numFmtId="0" fontId="56" fillId="25" borderId="0" xfId="0" applyFont="1" applyFill="1" applyBorder="1" applyAlignment="1">
      <alignment wrapText="1"/>
    </xf>
    <xf numFmtId="164" fontId="75" fillId="25" borderId="0" xfId="0" applyNumberFormat="1" applyFont="1" applyFill="1" applyBorder="1" applyAlignment="1">
      <alignment horizontal="right"/>
    </xf>
    <xf numFmtId="3" fontId="34" fillId="33" borderId="0" xfId="0" applyNumberFormat="1" applyFont="1" applyFill="1" applyBorder="1" applyAlignment="1">
      <alignment horizontal="right"/>
    </xf>
    <xf numFmtId="3" fontId="12" fillId="33" borderId="0" xfId="0" applyNumberFormat="1" applyFont="1" applyFill="1" applyBorder="1" applyAlignment="1">
      <alignment horizontal="right" vertical="center"/>
    </xf>
    <xf numFmtId="0" fontId="0" fillId="25" borderId="0" xfId="0" applyFill="1" applyBorder="1" applyAlignment="1"/>
    <xf numFmtId="0" fontId="10" fillId="33" borderId="0" xfId="0" applyFont="1" applyFill="1" applyBorder="1" applyAlignment="1"/>
    <xf numFmtId="0" fontId="0" fillId="0" borderId="0" xfId="0" applyAlignment="1"/>
    <xf numFmtId="0" fontId="10" fillId="33" borderId="0" xfId="0" applyFont="1" applyFill="1" applyBorder="1" applyAlignment="1">
      <alignment vertical="center"/>
    </xf>
    <xf numFmtId="0" fontId="4" fillId="25" borderId="11" xfId="0" applyFont="1" applyFill="1" applyBorder="1" applyAlignment="1">
      <alignment vertical="center"/>
    </xf>
    <xf numFmtId="4" fontId="12" fillId="33" borderId="0" xfId="0" applyNumberFormat="1" applyFont="1" applyFill="1" applyBorder="1" applyAlignment="1">
      <alignment horizontal="right"/>
    </xf>
    <xf numFmtId="0" fontId="11" fillId="33" borderId="0" xfId="0" applyFont="1" applyFill="1" applyBorder="1" applyAlignment="1">
      <alignment horizontal="right"/>
    </xf>
    <xf numFmtId="164" fontId="75" fillId="33" borderId="0" xfId="0" applyNumberFormat="1" applyFont="1" applyFill="1" applyBorder="1" applyAlignment="1">
      <alignment horizontal="right"/>
    </xf>
    <xf numFmtId="3" fontId="2" fillId="0" borderId="0" xfId="0" applyNumberFormat="1" applyFont="1"/>
    <xf numFmtId="0" fontId="11" fillId="25" borderId="0" xfId="63" applyFont="1" applyFill="1" applyBorder="1" applyAlignment="1">
      <alignment vertical="center"/>
    </xf>
    <xf numFmtId="3" fontId="12" fillId="25" borderId="0" xfId="63" applyNumberFormat="1" applyFont="1" applyFill="1" applyBorder="1" applyAlignment="1">
      <alignment horizontal="center"/>
    </xf>
    <xf numFmtId="1" fontId="12" fillId="25" borderId="0" xfId="63" applyNumberFormat="1" applyFont="1" applyFill="1" applyBorder="1" applyAlignment="1">
      <alignment horizontal="right"/>
    </xf>
    <xf numFmtId="0" fontId="37" fillId="25" borderId="0" xfId="63" applyFont="1" applyFill="1" applyBorder="1"/>
    <xf numFmtId="0" fontId="13" fillId="0" borderId="0" xfId="63" applyFont="1" applyFill="1" applyBorder="1"/>
    <xf numFmtId="167" fontId="37" fillId="25" borderId="0" xfId="63" applyNumberFormat="1" applyFont="1" applyFill="1" applyBorder="1" applyAlignment="1">
      <alignment horizontal="center"/>
    </xf>
    <xf numFmtId="0" fontId="1" fillId="27" borderId="73" xfId="63" applyFill="1" applyBorder="1"/>
    <xf numFmtId="0" fontId="1" fillId="25" borderId="74" xfId="63" applyFill="1" applyBorder="1"/>
    <xf numFmtId="0" fontId="15" fillId="27" borderId="76" xfId="63" applyFont="1" applyFill="1" applyBorder="1" applyAlignment="1">
      <alignment vertical="center"/>
    </xf>
    <xf numFmtId="0" fontId="13" fillId="27" borderId="77" xfId="63" applyFont="1" applyFill="1" applyBorder="1" applyAlignment="1">
      <alignment vertical="center"/>
    </xf>
    <xf numFmtId="0" fontId="3" fillId="27" borderId="77" xfId="63" applyFont="1" applyFill="1" applyBorder="1" applyAlignment="1">
      <alignment vertical="center"/>
    </xf>
    <xf numFmtId="0" fontId="3" fillId="27" borderId="78" xfId="63" applyFont="1" applyFill="1" applyBorder="1" applyAlignment="1">
      <alignment vertical="center"/>
    </xf>
    <xf numFmtId="0" fontId="1" fillId="25" borderId="79" xfId="63" applyFill="1" applyBorder="1"/>
    <xf numFmtId="0" fontId="11" fillId="25" borderId="74" xfId="63" applyFont="1" applyFill="1" applyBorder="1" applyAlignment="1">
      <alignment horizontal="center" vertical="center"/>
    </xf>
    <xf numFmtId="0" fontId="11" fillId="25" borderId="61" xfId="63" applyFont="1" applyFill="1" applyBorder="1" applyAlignment="1">
      <alignment vertical="center"/>
    </xf>
    <xf numFmtId="167" fontId="103" fillId="33" borderId="0" xfId="63" applyNumberFormat="1" applyFont="1" applyFill="1" applyBorder="1" applyAlignment="1">
      <alignment horizontal="right" indent="2"/>
    </xf>
    <xf numFmtId="167" fontId="103" fillId="33" borderId="0" xfId="63" applyNumberFormat="1" applyFont="1" applyFill="1" applyBorder="1" applyAlignment="1"/>
    <xf numFmtId="167" fontId="103" fillId="33" borderId="10" xfId="63" applyNumberFormat="1" applyFont="1" applyFill="1" applyBorder="1" applyAlignment="1"/>
    <xf numFmtId="0" fontId="11" fillId="33" borderId="0" xfId="63" applyFont="1" applyFill="1" applyBorder="1" applyAlignment="1">
      <alignment vertical="center"/>
    </xf>
    <xf numFmtId="167" fontId="1" fillId="25" borderId="0" xfId="63" applyNumberFormat="1" applyFill="1" applyBorder="1"/>
    <xf numFmtId="167" fontId="11" fillId="34" borderId="0" xfId="41" applyNumberFormat="1" applyFont="1" applyFill="1" applyBorder="1" applyAlignment="1">
      <alignment wrapText="1"/>
    </xf>
    <xf numFmtId="167" fontId="12" fillId="33" borderId="0" xfId="63" applyNumberFormat="1" applyFont="1" applyFill="1" applyBorder="1" applyAlignment="1">
      <alignment horizontal="right" indent="2"/>
    </xf>
    <xf numFmtId="167" fontId="12" fillId="34" borderId="0" xfId="41" applyNumberFormat="1" applyFont="1" applyFill="1" applyBorder="1" applyAlignment="1">
      <alignment wrapText="1"/>
    </xf>
    <xf numFmtId="0" fontId="11" fillId="33" borderId="0" xfId="63" applyFont="1" applyFill="1" applyBorder="1" applyAlignment="1"/>
    <xf numFmtId="0" fontId="99" fillId="25" borderId="0" xfId="63" applyFont="1" applyFill="1" applyBorder="1"/>
    <xf numFmtId="3" fontId="105" fillId="25" borderId="0" xfId="63" applyNumberFormat="1" applyFont="1" applyFill="1" applyBorder="1" applyAlignment="1">
      <alignment horizontal="left"/>
    </xf>
    <xf numFmtId="0" fontId="11" fillId="25" borderId="0" xfId="63" applyFont="1" applyFill="1" applyBorder="1" applyAlignment="1">
      <alignment horizontal="left" vertical="center" wrapText="1"/>
    </xf>
    <xf numFmtId="49" fontId="11" fillId="25" borderId="46" xfId="63" applyNumberFormat="1" applyFont="1" applyFill="1" applyBorder="1" applyAlignment="1">
      <alignment horizontal="center" vertical="center" wrapText="1"/>
    </xf>
    <xf numFmtId="49" fontId="11" fillId="25" borderId="0" xfId="63" applyNumberFormat="1" applyFont="1" applyFill="1" applyBorder="1" applyAlignment="1">
      <alignment horizontal="center" vertical="center" wrapText="1"/>
    </xf>
    <xf numFmtId="0" fontId="12" fillId="25" borderId="0" xfId="63" applyFont="1" applyFill="1" applyBorder="1" applyAlignment="1">
      <alignment horizontal="center" vertical="center"/>
    </xf>
    <xf numFmtId="0" fontId="12" fillId="25" borderId="12" xfId="63" applyFont="1" applyFill="1" applyBorder="1" applyAlignment="1">
      <alignment horizontal="center" vertical="center"/>
    </xf>
    <xf numFmtId="0" fontId="12" fillId="25" borderId="10" xfId="63" applyFont="1" applyFill="1" applyBorder="1" applyAlignment="1">
      <alignment horizontal="center" vertical="center"/>
    </xf>
    <xf numFmtId="0" fontId="12" fillId="25" borderId="12" xfId="63" applyFont="1" applyFill="1" applyBorder="1" applyAlignment="1">
      <alignment horizontal="center" vertical="center" wrapText="1"/>
    </xf>
    <xf numFmtId="0" fontId="1" fillId="25" borderId="0" xfId="63" applyFill="1" applyAlignment="1">
      <alignment vertical="distributed"/>
    </xf>
    <xf numFmtId="0" fontId="1" fillId="25" borderId="13" xfId="63" applyFill="1" applyBorder="1" applyAlignment="1">
      <alignment vertical="distributed"/>
    </xf>
    <xf numFmtId="0" fontId="36" fillId="25" borderId="0" xfId="63" applyFont="1" applyFill="1" applyBorder="1" applyAlignment="1">
      <alignment horizontal="right" vertical="distributed"/>
    </xf>
    <xf numFmtId="3" fontId="103" fillId="25" borderId="0" xfId="63" applyNumberFormat="1" applyFont="1" applyFill="1" applyAlignment="1">
      <alignment horizontal="right" vertical="distributed"/>
    </xf>
    <xf numFmtId="3" fontId="103" fillId="25" borderId="0" xfId="63" applyNumberFormat="1" applyFont="1" applyFill="1" applyBorder="1" applyAlignment="1">
      <alignment vertical="distributed"/>
    </xf>
    <xf numFmtId="165" fontId="103" fillId="25" borderId="0" xfId="63" applyNumberFormat="1" applyFont="1" applyFill="1" applyBorder="1" applyAlignment="1">
      <alignment horizontal="right" vertical="distributed" wrapText="1" indent="1"/>
    </xf>
    <xf numFmtId="3" fontId="36" fillId="25" borderId="0" xfId="63" applyNumberFormat="1" applyFont="1" applyFill="1" applyAlignment="1">
      <alignment horizontal="right" vertical="distributed"/>
    </xf>
    <xf numFmtId="3" fontId="103" fillId="25" borderId="0" xfId="63" applyNumberFormat="1" applyFont="1" applyFill="1" applyBorder="1" applyAlignment="1">
      <alignment horizontal="right" vertical="distributed" indent="1"/>
    </xf>
    <xf numFmtId="0" fontId="103" fillId="25" borderId="0" xfId="63" applyFont="1" applyFill="1" applyBorder="1" applyAlignment="1">
      <alignment horizontal="right" vertical="distributed"/>
    </xf>
    <xf numFmtId="0" fontId="1" fillId="0" borderId="0" xfId="63" applyAlignment="1">
      <alignment vertical="distributed"/>
    </xf>
    <xf numFmtId="0" fontId="2" fillId="25" borderId="0" xfId="63" applyFont="1" applyFill="1"/>
    <xf numFmtId="0" fontId="2" fillId="25" borderId="13" xfId="63" applyFont="1" applyFill="1" applyBorder="1"/>
    <xf numFmtId="0" fontId="103" fillId="25" borderId="0" xfId="63" applyFont="1" applyFill="1" applyBorder="1"/>
    <xf numFmtId="167" fontId="11" fillId="25" borderId="0" xfId="63" applyNumberFormat="1" applyFont="1" applyFill="1" applyAlignment="1">
      <alignment horizontal="right" indent="1"/>
    </xf>
    <xf numFmtId="0" fontId="11" fillId="25" borderId="0" xfId="63" applyFont="1" applyFill="1"/>
    <xf numFmtId="0" fontId="11" fillId="25" borderId="13" xfId="63" applyFont="1" applyFill="1" applyBorder="1"/>
    <xf numFmtId="0" fontId="36" fillId="25" borderId="0" xfId="63" applyFont="1" applyFill="1" applyBorder="1"/>
    <xf numFmtId="3" fontId="11" fillId="25" borderId="0" xfId="63" applyNumberFormat="1" applyFont="1" applyFill="1"/>
    <xf numFmtId="3" fontId="36" fillId="25" borderId="0" xfId="63" applyNumberFormat="1" applyFont="1" applyFill="1"/>
    <xf numFmtId="165" fontId="11" fillId="25" borderId="0" xfId="63" applyNumberFormat="1" applyFont="1" applyFill="1" applyBorder="1" applyAlignment="1">
      <alignment horizontal="right" indent="1"/>
    </xf>
    <xf numFmtId="167" fontId="36" fillId="25" borderId="0" xfId="63" applyNumberFormat="1" applyFont="1" applyFill="1" applyBorder="1" applyAlignment="1">
      <alignment horizontal="right"/>
    </xf>
    <xf numFmtId="0" fontId="11" fillId="0" borderId="0" xfId="63" applyFont="1"/>
    <xf numFmtId="0" fontId="12" fillId="25" borderId="0" xfId="63" applyFont="1" applyFill="1"/>
    <xf numFmtId="0" fontId="12" fillId="25" borderId="13" xfId="63" applyFont="1" applyFill="1" applyBorder="1"/>
    <xf numFmtId="0" fontId="12" fillId="25" borderId="0" xfId="63" applyFont="1" applyFill="1" applyAlignment="1">
      <alignment horizontal="left" indent="3"/>
    </xf>
    <xf numFmtId="3" fontId="12" fillId="25" borderId="0" xfId="63" applyNumberFormat="1" applyFont="1" applyFill="1"/>
    <xf numFmtId="167" fontId="12" fillId="25" borderId="0" xfId="63" applyNumberFormat="1" applyFont="1" applyFill="1" applyAlignment="1">
      <alignment horizontal="right" indent="1"/>
    </xf>
    <xf numFmtId="3" fontId="37" fillId="25" borderId="0" xfId="63" applyNumberFormat="1" applyFont="1" applyFill="1"/>
    <xf numFmtId="165" fontId="12" fillId="25" borderId="0" xfId="63" applyNumberFormat="1" applyFont="1" applyFill="1" applyBorder="1" applyAlignment="1">
      <alignment horizontal="right" indent="1"/>
    </xf>
    <xf numFmtId="167" fontId="37" fillId="25" borderId="0" xfId="63" applyNumberFormat="1" applyFont="1" applyFill="1" applyBorder="1" applyAlignment="1">
      <alignment horizontal="right"/>
    </xf>
    <xf numFmtId="0" fontId="12" fillId="0" borderId="0" xfId="63" applyFont="1"/>
    <xf numFmtId="0" fontId="12" fillId="25" borderId="0" xfId="63" applyFont="1" applyFill="1" applyBorder="1" applyAlignment="1">
      <alignment horizontal="left" indent="4"/>
    </xf>
    <xf numFmtId="0" fontId="12" fillId="25" borderId="0" xfId="63" applyFont="1" applyFill="1" applyAlignment="1">
      <alignment horizontal="left" indent="4"/>
    </xf>
    <xf numFmtId="3" fontId="11" fillId="25" borderId="0" xfId="63" applyNumberFormat="1" applyFont="1" applyFill="1" applyBorder="1" applyAlignment="1">
      <alignment horizontal="right"/>
    </xf>
    <xf numFmtId="3" fontId="36" fillId="25" borderId="0" xfId="63" applyNumberFormat="1" applyFont="1" applyFill="1" applyBorder="1"/>
    <xf numFmtId="3" fontId="11" fillId="25" borderId="0" xfId="63" applyNumberFormat="1" applyFont="1" applyFill="1" applyBorder="1"/>
    <xf numFmtId="3" fontId="37" fillId="25" borderId="0" xfId="63" applyNumberFormat="1" applyFont="1" applyFill="1" applyBorder="1"/>
    <xf numFmtId="3" fontId="37" fillId="25" borderId="0" xfId="63" applyNumberFormat="1" applyFont="1" applyFill="1" applyBorder="1" applyAlignment="1">
      <alignment horizontal="right" indent="1"/>
    </xf>
    <xf numFmtId="3" fontId="12" fillId="25" borderId="0" xfId="63" applyNumberFormat="1" applyFont="1" applyFill="1" applyBorder="1" applyAlignment="1">
      <alignment horizontal="right"/>
    </xf>
    <xf numFmtId="3" fontId="16" fillId="25" borderId="0" xfId="63" applyNumberFormat="1" applyFont="1" applyFill="1" applyBorder="1" applyAlignment="1">
      <alignment horizontal="left" indent="1"/>
    </xf>
    <xf numFmtId="0" fontId="9" fillId="25" borderId="0" xfId="63" applyFont="1" applyFill="1" applyBorder="1"/>
    <xf numFmtId="0" fontId="11" fillId="25" borderId="0" xfId="63" applyFont="1" applyFill="1" applyBorder="1" applyAlignment="1">
      <alignment horizontal="center" vertical="center" wrapText="1"/>
    </xf>
    <xf numFmtId="49" fontId="11" fillId="25" borderId="0" xfId="63" applyNumberFormat="1" applyFont="1" applyFill="1" applyBorder="1" applyAlignment="1">
      <alignment horizontal="center" vertical="center"/>
    </xf>
    <xf numFmtId="3" fontId="12" fillId="25" borderId="0" xfId="63" applyNumberFormat="1" applyFont="1" applyFill="1" applyBorder="1" applyAlignment="1"/>
    <xf numFmtId="49" fontId="11" fillId="25" borderId="33" xfId="63" applyNumberFormat="1" applyFont="1" applyFill="1" applyBorder="1" applyAlignment="1">
      <alignment vertical="center"/>
    </xf>
    <xf numFmtId="167" fontId="11" fillId="25" borderId="0" xfId="63" applyNumberFormat="1" applyFont="1" applyFill="1" applyBorder="1" applyAlignment="1">
      <alignment horizontal="center" vertical="center"/>
    </xf>
    <xf numFmtId="1" fontId="2" fillId="25" borderId="0" xfId="63" applyNumberFormat="1" applyFont="1" applyFill="1" applyBorder="1" applyAlignment="1"/>
    <xf numFmtId="3" fontId="103" fillId="25" borderId="0" xfId="63" applyNumberFormat="1" applyFont="1" applyFill="1" applyBorder="1" applyAlignment="1"/>
    <xf numFmtId="3" fontId="103" fillId="25" borderId="10" xfId="63" applyNumberFormat="1" applyFont="1" applyFill="1" applyBorder="1" applyAlignment="1"/>
    <xf numFmtId="1" fontId="12" fillId="25" borderId="0" xfId="63" applyNumberFormat="1" applyFont="1" applyFill="1" applyBorder="1" applyAlignment="1"/>
    <xf numFmtId="0" fontId="1" fillId="25" borderId="0" xfId="63" applyNumberFormat="1" applyFont="1" applyFill="1" applyBorder="1" applyAlignment="1"/>
    <xf numFmtId="0" fontId="1" fillId="25" borderId="0" xfId="63" applyFill="1" applyAlignment="1">
      <alignment vertical="top"/>
    </xf>
    <xf numFmtId="0" fontId="16" fillId="25" borderId="0" xfId="63" applyFont="1" applyFill="1" applyBorder="1" applyAlignment="1"/>
    <xf numFmtId="0" fontId="4" fillId="25" borderId="0" xfId="63" applyFont="1" applyFill="1" applyBorder="1" applyAlignment="1">
      <alignment vertical="top"/>
    </xf>
    <xf numFmtId="0" fontId="1" fillId="0" borderId="0" xfId="63" applyAlignment="1">
      <alignment vertical="top"/>
    </xf>
    <xf numFmtId="0" fontId="14" fillId="27" borderId="73" xfId="63" applyFont="1" applyFill="1" applyBorder="1" applyAlignment="1">
      <alignment horizontal="center" vertical="center"/>
    </xf>
    <xf numFmtId="0" fontId="2" fillId="25" borderId="0" xfId="63" applyNumberFormat="1" applyFont="1" applyFill="1"/>
    <xf numFmtId="0" fontId="1" fillId="0" borderId="0" xfId="63" applyFill="1" applyAlignment="1">
      <alignment vertical="top"/>
    </xf>
    <xf numFmtId="0" fontId="1" fillId="0" borderId="0" xfId="63" applyFill="1" applyBorder="1" applyAlignment="1">
      <alignment vertical="top"/>
    </xf>
    <xf numFmtId="0" fontId="29" fillId="0" borderId="0" xfId="63" applyFont="1" applyFill="1" applyBorder="1"/>
    <xf numFmtId="0" fontId="4" fillId="0" borderId="0" xfId="63" applyFont="1" applyFill="1" applyBorder="1" applyAlignment="1">
      <alignment vertical="top"/>
    </xf>
    <xf numFmtId="49" fontId="12" fillId="0" borderId="0" xfId="63" applyNumberFormat="1" applyFont="1" applyFill="1" applyBorder="1" applyAlignment="1">
      <alignment horizontal="right"/>
    </xf>
    <xf numFmtId="0" fontId="104" fillId="0" borderId="0" xfId="63" applyFont="1"/>
    <xf numFmtId="0" fontId="11" fillId="25" borderId="33" xfId="63" applyFont="1" applyFill="1" applyBorder="1" applyAlignment="1">
      <alignment horizontal="center"/>
    </xf>
    <xf numFmtId="0" fontId="11" fillId="25" borderId="12" xfId="63" applyFont="1" applyFill="1" applyBorder="1" applyAlignment="1">
      <alignment horizontal="right"/>
    </xf>
    <xf numFmtId="0" fontId="11" fillId="25" borderId="12" xfId="63" applyFont="1" applyFill="1" applyBorder="1" applyAlignment="1">
      <alignment horizontal="center"/>
    </xf>
    <xf numFmtId="0" fontId="11" fillId="25" borderId="0" xfId="63" applyFont="1" applyFill="1" applyBorder="1" applyAlignment="1">
      <alignment horizontal="left" indent="1"/>
    </xf>
    <xf numFmtId="0" fontId="16" fillId="25" borderId="0" xfId="63" applyFont="1" applyFill="1" applyBorder="1" applyAlignment="1">
      <alignment horizontal="right"/>
    </xf>
    <xf numFmtId="0" fontId="16" fillId="24" borderId="0" xfId="41" applyFont="1" applyFill="1" applyBorder="1" applyAlignment="1">
      <alignment horizontal="justify" vertical="center"/>
    </xf>
    <xf numFmtId="0" fontId="0" fillId="26" borderId="47" xfId="0" applyFill="1" applyBorder="1"/>
    <xf numFmtId="0" fontId="0" fillId="25" borderId="60" xfId="0" applyFill="1" applyBorder="1"/>
    <xf numFmtId="164" fontId="16" fillId="25" borderId="0" xfId="0" applyNumberFormat="1" applyFont="1" applyFill="1" applyBorder="1" applyAlignment="1">
      <alignment horizontal="right"/>
    </xf>
    <xf numFmtId="0" fontId="13" fillId="26" borderId="50" xfId="0" applyFont="1" applyFill="1" applyBorder="1" applyAlignment="1">
      <alignment vertical="center"/>
    </xf>
    <xf numFmtId="0" fontId="3" fillId="26" borderId="50" xfId="0" applyFont="1" applyFill="1" applyBorder="1" applyAlignment="1">
      <alignment vertical="center"/>
    </xf>
    <xf numFmtId="0" fontId="3" fillId="26" borderId="51" xfId="0" applyFont="1" applyFill="1" applyBorder="1" applyAlignment="1">
      <alignment vertical="center"/>
    </xf>
    <xf numFmtId="0" fontId="7" fillId="25" borderId="0" xfId="0" applyFont="1" applyFill="1" applyBorder="1" applyAlignment="1"/>
    <xf numFmtId="164" fontId="100" fillId="25" borderId="0" xfId="0" applyNumberFormat="1" applyFont="1" applyFill="1" applyBorder="1" applyAlignment="1">
      <alignment horizontal="center"/>
    </xf>
    <xf numFmtId="164" fontId="79" fillId="25" borderId="0" xfId="0" applyNumberFormat="1" applyFont="1" applyFill="1" applyBorder="1" applyAlignment="1">
      <alignment horizontal="right"/>
    </xf>
    <xf numFmtId="164" fontId="79" fillId="33" borderId="0" xfId="0" applyNumberFormat="1" applyFont="1" applyFill="1" applyBorder="1" applyAlignment="1">
      <alignment horizontal="right"/>
    </xf>
    <xf numFmtId="0" fontId="83" fillId="25" borderId="0" xfId="0" applyFont="1" applyFill="1" applyBorder="1"/>
    <xf numFmtId="0" fontId="76" fillId="0" borderId="0" xfId="0" applyFont="1"/>
    <xf numFmtId="0" fontId="0" fillId="25" borderId="13" xfId="0" applyFill="1" applyBorder="1" applyAlignment="1"/>
    <xf numFmtId="0" fontId="12" fillId="25" borderId="0" xfId="0" applyFont="1" applyFill="1" applyBorder="1" applyAlignment="1"/>
    <xf numFmtId="0" fontId="4" fillId="25" borderId="0" xfId="0" applyFont="1" applyFill="1" applyBorder="1" applyAlignment="1"/>
    <xf numFmtId="0" fontId="2" fillId="25" borderId="0" xfId="0" applyFont="1" applyFill="1" applyBorder="1" applyAlignment="1"/>
    <xf numFmtId="0" fontId="9" fillId="33" borderId="0" xfId="0" applyFont="1" applyFill="1" applyAlignment="1"/>
    <xf numFmtId="0" fontId="76" fillId="25" borderId="0" xfId="0" applyFont="1" applyFill="1" applyAlignment="1"/>
    <xf numFmtId="0" fontId="76" fillId="25" borderId="13" xfId="0" applyFont="1" applyFill="1" applyBorder="1" applyAlignment="1"/>
    <xf numFmtId="0" fontId="82" fillId="25" borderId="0" xfId="0" applyFont="1" applyFill="1" applyAlignment="1"/>
    <xf numFmtId="0" fontId="82" fillId="33" borderId="0" xfId="0" applyFont="1" applyFill="1" applyAlignment="1"/>
    <xf numFmtId="0" fontId="83" fillId="25" borderId="0" xfId="0" applyFont="1" applyFill="1" applyBorder="1" applyAlignment="1"/>
    <xf numFmtId="0" fontId="76" fillId="0" borderId="0" xfId="0" applyFont="1" applyAlignment="1"/>
    <xf numFmtId="164" fontId="69" fillId="25" borderId="0" xfId="0" applyNumberFormat="1" applyFont="1" applyFill="1" applyBorder="1" applyAlignment="1">
      <alignment horizontal="center"/>
    </xf>
    <xf numFmtId="0" fontId="13" fillId="25" borderId="0" xfId="0" applyFont="1" applyFill="1" applyBorder="1" applyAlignment="1"/>
    <xf numFmtId="0" fontId="70" fillId="25" borderId="0" xfId="0" applyFont="1" applyFill="1" applyBorder="1" applyAlignment="1"/>
    <xf numFmtId="0" fontId="52" fillId="25" borderId="0" xfId="0" applyFont="1" applyFill="1" applyBorder="1" applyAlignment="1">
      <alignment vertical="top"/>
    </xf>
    <xf numFmtId="0" fontId="9" fillId="25" borderId="0" xfId="0" applyFont="1" applyFill="1"/>
    <xf numFmtId="0" fontId="58" fillId="26" borderId="51" xfId="0" applyFont="1" applyFill="1" applyBorder="1" applyAlignment="1">
      <alignment vertical="center"/>
    </xf>
    <xf numFmtId="168" fontId="12" fillId="25" borderId="0" xfId="0" applyNumberFormat="1" applyFont="1" applyFill="1" applyBorder="1"/>
    <xf numFmtId="0" fontId="9" fillId="33" borderId="0" xfId="0" applyFont="1" applyFill="1"/>
    <xf numFmtId="0" fontId="102" fillId="25" borderId="0" xfId="0" applyFont="1" applyFill="1" applyBorder="1" applyAlignment="1">
      <alignment vertical="center"/>
    </xf>
    <xf numFmtId="0" fontId="0" fillId="26" borderId="50" xfId="0" applyFill="1" applyBorder="1" applyAlignment="1">
      <alignment vertical="center"/>
    </xf>
    <xf numFmtId="0" fontId="61" fillId="25" borderId="0" xfId="0" applyFont="1" applyFill="1" applyBorder="1"/>
    <xf numFmtId="3" fontId="10" fillId="25" borderId="0" xfId="0" applyNumberFormat="1" applyFont="1" applyFill="1" applyBorder="1"/>
    <xf numFmtId="0" fontId="78" fillId="25" borderId="0" xfId="0" applyFont="1" applyFill="1" applyBorder="1" applyAlignment="1">
      <alignment horizontal="left" vertical="center"/>
    </xf>
    <xf numFmtId="0" fontId="14" fillId="26" borderId="65" xfId="0" applyFont="1" applyFill="1" applyBorder="1" applyAlignment="1">
      <alignment horizontal="center" vertical="center"/>
    </xf>
    <xf numFmtId="0" fontId="21" fillId="25" borderId="0" xfId="0" applyFont="1" applyFill="1" applyBorder="1"/>
    <xf numFmtId="0" fontId="3" fillId="26" borderId="47" xfId="0" applyFont="1" applyFill="1" applyBorder="1" applyAlignment="1">
      <alignment vertical="center"/>
    </xf>
    <xf numFmtId="0" fontId="76" fillId="25" borderId="0" xfId="0" applyFont="1" applyFill="1" applyBorder="1"/>
    <xf numFmtId="0" fontId="83" fillId="25" borderId="11" xfId="0" applyFont="1" applyFill="1" applyBorder="1"/>
    <xf numFmtId="167" fontId="54" fillId="33" borderId="0" xfId="0" applyNumberFormat="1" applyFont="1" applyFill="1" applyBorder="1" applyAlignment="1">
      <alignment horizontal="right"/>
    </xf>
    <xf numFmtId="0" fontId="77" fillId="0" borderId="0" xfId="0" applyFont="1"/>
    <xf numFmtId="0" fontId="77" fillId="25" borderId="0" xfId="0" applyFont="1" applyFill="1" applyBorder="1"/>
    <xf numFmtId="0" fontId="88" fillId="25" borderId="0" xfId="0" applyFont="1" applyFill="1" applyBorder="1"/>
    <xf numFmtId="0" fontId="88" fillId="25" borderId="11" xfId="0" applyFont="1" applyFill="1" applyBorder="1"/>
    <xf numFmtId="0" fontId="4" fillId="25" borderId="0" xfId="0" applyFont="1" applyFill="1" applyBorder="1" applyAlignment="1">
      <alignment vertical="center"/>
    </xf>
    <xf numFmtId="3" fontId="16" fillId="25" borderId="0" xfId="0" applyNumberFormat="1" applyFont="1" applyFill="1" applyBorder="1" applyAlignment="1">
      <alignment horizontal="right"/>
    </xf>
    <xf numFmtId="167" fontId="16" fillId="25" borderId="0" xfId="0" applyNumberFormat="1" applyFont="1" applyFill="1" applyBorder="1" applyAlignment="1">
      <alignment horizontal="right"/>
    </xf>
    <xf numFmtId="0" fontId="11" fillId="25" borderId="0" xfId="64" applyFont="1" applyFill="1" applyBorder="1" applyAlignment="1">
      <alignment vertical="center"/>
    </xf>
    <xf numFmtId="0" fontId="1" fillId="0" borderId="0" xfId="64" applyBorder="1"/>
    <xf numFmtId="0" fontId="11" fillId="25" borderId="0" xfId="64" applyFont="1" applyFill="1" applyBorder="1" applyAlignment="1">
      <alignment horizontal="right" vertical="center" indent="1"/>
    </xf>
    <xf numFmtId="3" fontId="16" fillId="33" borderId="0" xfId="0" applyNumberFormat="1" applyFont="1" applyFill="1" applyBorder="1" applyAlignment="1"/>
    <xf numFmtId="4" fontId="29" fillId="24" borderId="0" xfId="41" applyNumberFormat="1" applyFont="1" applyFill="1" applyBorder="1" applyAlignment="1">
      <alignment horizontal="right" wrapText="1" indent="1"/>
    </xf>
    <xf numFmtId="0" fontId="11" fillId="25" borderId="85" xfId="64" applyFont="1" applyFill="1" applyBorder="1" applyAlignment="1">
      <alignment horizontal="right" vertical="center" wrapText="1" indent="1"/>
    </xf>
    <xf numFmtId="0" fontId="57" fillId="25" borderId="0" xfId="0" applyFont="1" applyFill="1" applyBorder="1" applyAlignment="1">
      <alignment vertical="center"/>
    </xf>
    <xf numFmtId="3" fontId="29" fillId="25" borderId="10" xfId="0" applyNumberFormat="1" applyFont="1" applyFill="1" applyBorder="1" applyAlignment="1"/>
    <xf numFmtId="167" fontId="12" fillId="24" borderId="86" xfId="65" applyNumberFormat="1" applyFont="1" applyFill="1" applyBorder="1" applyAlignment="1">
      <alignment horizontal="left" vertical="center" indent="2"/>
    </xf>
    <xf numFmtId="165" fontId="51" fillId="25" borderId="0" xfId="0" applyNumberFormat="1" applyFont="1" applyFill="1" applyBorder="1" applyAlignment="1">
      <alignment horizontal="center"/>
    </xf>
    <xf numFmtId="3" fontId="29" fillId="33" borderId="0" xfId="0" applyNumberFormat="1" applyFont="1" applyFill="1" applyBorder="1" applyAlignment="1"/>
    <xf numFmtId="167" fontId="29" fillId="24" borderId="0" xfId="41" applyNumberFormat="1" applyFont="1" applyFill="1" applyBorder="1" applyAlignment="1"/>
    <xf numFmtId="0" fontId="50" fillId="33" borderId="0" xfId="64" applyFont="1" applyFill="1" applyBorder="1" applyAlignment="1">
      <alignment horizontal="left"/>
    </xf>
    <xf numFmtId="0" fontId="29" fillId="25" borderId="0" xfId="66" applyFont="1" applyFill="1" applyBorder="1"/>
    <xf numFmtId="0" fontId="1" fillId="25" borderId="0" xfId="54" applyFont="1" applyFill="1" applyBorder="1"/>
    <xf numFmtId="0" fontId="1" fillId="0" borderId="0" xfId="54" applyFont="1"/>
    <xf numFmtId="0" fontId="50" fillId="25" borderId="0" xfId="54" applyFont="1" applyFill="1" applyBorder="1" applyAlignment="1">
      <alignment horizontal="left"/>
    </xf>
    <xf numFmtId="0" fontId="57" fillId="25" borderId="0" xfId="0" applyFont="1" applyFill="1" applyBorder="1" applyAlignment="1">
      <alignment horizontal="center" vertical="center"/>
    </xf>
    <xf numFmtId="0" fontId="5" fillId="25" borderId="11" xfId="0" applyFont="1" applyFill="1" applyBorder="1"/>
    <xf numFmtId="0" fontId="29" fillId="25" borderId="0" xfId="0" applyFont="1" applyFill="1" applyBorder="1" applyAlignment="1">
      <alignment wrapText="1"/>
    </xf>
    <xf numFmtId="0" fontId="50" fillId="25" borderId="0" xfId="0" applyFont="1" applyFill="1" applyBorder="1" applyAlignment="1">
      <alignment horizontal="left"/>
    </xf>
    <xf numFmtId="0" fontId="16" fillId="24" borderId="11" xfId="62" applyFont="1" applyFill="1" applyBorder="1" applyAlignment="1">
      <alignment horizontal="left" wrapText="1"/>
    </xf>
    <xf numFmtId="0" fontId="16" fillId="25" borderId="0" xfId="63" applyFont="1" applyFill="1" applyBorder="1" applyAlignment="1">
      <alignment horizontal="right"/>
    </xf>
    <xf numFmtId="2" fontId="18" fillId="24" borderId="0" xfId="41" applyNumberFormat="1" applyFont="1" applyFill="1" applyBorder="1" applyAlignment="1">
      <alignment horizontal="center" vertical="center" wrapText="1"/>
    </xf>
    <xf numFmtId="0" fontId="75" fillId="25" borderId="0" xfId="63" applyFont="1" applyFill="1" applyBorder="1" applyAlignment="1">
      <alignment horizontal="left"/>
    </xf>
    <xf numFmtId="0" fontId="11" fillId="25" borderId="12" xfId="63" applyFont="1" applyFill="1" applyBorder="1" applyAlignment="1">
      <alignment horizontal="center"/>
    </xf>
    <xf numFmtId="0" fontId="12" fillId="25" borderId="0" xfId="0" applyNumberFormat="1" applyFont="1" applyFill="1" applyBorder="1" applyAlignment="1">
      <alignment horizontal="left"/>
    </xf>
    <xf numFmtId="0" fontId="12" fillId="24" borderId="0" xfId="41" applyFont="1" applyFill="1" applyBorder="1" applyAlignment="1">
      <alignment horizontal="left" indent="1"/>
    </xf>
    <xf numFmtId="0" fontId="11" fillId="24" borderId="0" xfId="41" applyFont="1" applyFill="1" applyBorder="1" applyAlignment="1">
      <alignment horizontal="left" wrapText="1"/>
    </xf>
    <xf numFmtId="0" fontId="11" fillId="25" borderId="12" xfId="0" applyFont="1" applyFill="1" applyBorder="1" applyAlignment="1">
      <alignment horizontal="right"/>
    </xf>
    <xf numFmtId="0" fontId="9" fillId="25" borderId="10" xfId="0" applyFont="1" applyFill="1" applyBorder="1" applyAlignment="1">
      <alignment horizontal="left"/>
    </xf>
    <xf numFmtId="0" fontId="75" fillId="25" borderId="0" xfId="0" applyFont="1" applyFill="1" applyBorder="1" applyAlignment="1">
      <alignment horizontal="left"/>
    </xf>
    <xf numFmtId="0" fontId="11" fillId="24" borderId="0" xfId="41" applyFont="1" applyFill="1" applyBorder="1" applyAlignment="1">
      <alignment horizontal="left"/>
    </xf>
    <xf numFmtId="0" fontId="11" fillId="25" borderId="33" xfId="0" applyFont="1" applyFill="1" applyBorder="1" applyAlignment="1">
      <alignment horizontal="center"/>
    </xf>
    <xf numFmtId="0" fontId="12" fillId="25" borderId="0" xfId="0" applyFont="1" applyFill="1" applyBorder="1" applyAlignment="1">
      <alignment horizontal="left" indent="1"/>
    </xf>
    <xf numFmtId="0" fontId="9" fillId="25" borderId="0" xfId="0" applyFont="1" applyFill="1" applyBorder="1" applyAlignment="1">
      <alignment horizontal="left"/>
    </xf>
    <xf numFmtId="0" fontId="9" fillId="25" borderId="13" xfId="0" applyFont="1" applyFill="1" applyBorder="1" applyAlignment="1">
      <alignment horizontal="left"/>
    </xf>
    <xf numFmtId="0" fontId="11" fillId="25" borderId="0" xfId="0" applyFont="1" applyFill="1" applyBorder="1" applyAlignment="1">
      <alignment horizontal="center"/>
    </xf>
    <xf numFmtId="0" fontId="10" fillId="25" borderId="0" xfId="0" applyFont="1" applyFill="1" applyBorder="1"/>
    <xf numFmtId="0" fontId="13" fillId="25" borderId="12" xfId="0" applyFont="1" applyFill="1" applyBorder="1" applyAlignment="1">
      <alignment horizontal="left"/>
    </xf>
    <xf numFmtId="0" fontId="84" fillId="25" borderId="0" xfId="0" applyFont="1" applyFill="1" applyBorder="1"/>
    <xf numFmtId="0" fontId="3" fillId="26" borderId="49" xfId="0" applyFont="1" applyFill="1" applyBorder="1" applyAlignment="1">
      <alignment vertical="center"/>
    </xf>
    <xf numFmtId="0" fontId="11" fillId="25" borderId="60" xfId="0" applyFont="1" applyFill="1" applyBorder="1" applyAlignment="1">
      <alignment horizontal="center" vertical="center"/>
    </xf>
    <xf numFmtId="0" fontId="11" fillId="25" borderId="0" xfId="0" applyFont="1" applyFill="1" applyBorder="1" applyAlignment="1">
      <alignment vertical="center"/>
    </xf>
    <xf numFmtId="167" fontId="75" fillId="25" borderId="0" xfId="0" applyNumberFormat="1" applyFont="1" applyFill="1" applyBorder="1" applyAlignment="1">
      <alignment horizontal="right"/>
    </xf>
    <xf numFmtId="0" fontId="13" fillId="0" borderId="0" xfId="0" applyFont="1" applyBorder="1"/>
    <xf numFmtId="0" fontId="77" fillId="25" borderId="13" xfId="0" applyFont="1" applyFill="1" applyBorder="1"/>
    <xf numFmtId="168" fontId="75" fillId="25" borderId="0" xfId="0" applyNumberFormat="1" applyFont="1" applyFill="1" applyBorder="1" applyAlignment="1">
      <alignment horizontal="right"/>
    </xf>
    <xf numFmtId="168" fontId="11" fillId="25" borderId="0" xfId="0" applyNumberFormat="1" applyFont="1" applyFill="1" applyBorder="1" applyAlignment="1">
      <alignment horizontal="right"/>
    </xf>
    <xf numFmtId="0" fontId="16" fillId="0" borderId="0" xfId="0" applyFont="1" applyBorder="1" applyAlignment="1"/>
    <xf numFmtId="167" fontId="0" fillId="0" borderId="0" xfId="0" applyNumberFormat="1"/>
    <xf numFmtId="0" fontId="15" fillId="26" borderId="88" xfId="0" applyFont="1" applyFill="1" applyBorder="1" applyAlignment="1">
      <alignment vertical="center"/>
    </xf>
    <xf numFmtId="0" fontId="13" fillId="26" borderId="48" xfId="0" applyFont="1" applyFill="1" applyBorder="1" applyAlignment="1">
      <alignment vertical="center"/>
    </xf>
    <xf numFmtId="0" fontId="3" fillId="26" borderId="48" xfId="0" applyFont="1" applyFill="1" applyBorder="1" applyAlignment="1">
      <alignment vertical="center"/>
    </xf>
    <xf numFmtId="0" fontId="3" fillId="26" borderId="89" xfId="0" applyFont="1" applyFill="1" applyBorder="1" applyAlignment="1">
      <alignment vertical="center"/>
    </xf>
    <xf numFmtId="0" fontId="3" fillId="26" borderId="88" xfId="0" applyFont="1" applyFill="1" applyBorder="1" applyAlignment="1">
      <alignment vertical="center"/>
    </xf>
    <xf numFmtId="0" fontId="0" fillId="25" borderId="60" xfId="0" applyFill="1" applyBorder="1" applyAlignment="1"/>
    <xf numFmtId="0" fontId="5" fillId="25" borderId="0" xfId="0" applyFont="1" applyFill="1" applyBorder="1"/>
    <xf numFmtId="164" fontId="11" fillId="25" borderId="0" xfId="0" applyNumberFormat="1" applyFont="1" applyFill="1" applyBorder="1" applyAlignment="1">
      <alignment horizontal="center"/>
    </xf>
    <xf numFmtId="3" fontId="2" fillId="25" borderId="0" xfId="0" applyNumberFormat="1" applyFont="1" applyFill="1" applyBorder="1" applyAlignment="1">
      <alignment horizontal="right"/>
    </xf>
    <xf numFmtId="0" fontId="75" fillId="25" borderId="0" xfId="0" applyFont="1" applyFill="1" applyBorder="1" applyAlignment="1">
      <alignment horizontal="right"/>
    </xf>
    <xf numFmtId="167" fontId="75" fillId="25" borderId="0" xfId="0" applyNumberFormat="1" applyFont="1" applyFill="1" applyBorder="1" applyAlignment="1">
      <alignment horizontal="center"/>
    </xf>
    <xf numFmtId="167" fontId="75" fillId="33" borderId="0" xfId="0" applyNumberFormat="1" applyFont="1" applyFill="1" applyBorder="1" applyAlignment="1">
      <alignment horizontal="right"/>
    </xf>
    <xf numFmtId="167" fontId="86" fillId="25" borderId="0" xfId="0" applyNumberFormat="1" applyFont="1" applyFill="1" applyBorder="1" applyAlignment="1">
      <alignment horizontal="right"/>
    </xf>
    <xf numFmtId="167" fontId="86" fillId="25" borderId="0" xfId="0" applyNumberFormat="1" applyFont="1" applyFill="1" applyBorder="1" applyAlignment="1">
      <alignment horizontal="center"/>
    </xf>
    <xf numFmtId="167" fontId="86" fillId="24" borderId="0" xfId="41" applyNumberFormat="1" applyFont="1" applyFill="1" applyBorder="1" applyAlignment="1">
      <alignment horizontal="right" wrapText="1"/>
    </xf>
    <xf numFmtId="167" fontId="86" fillId="33" borderId="0" xfId="0" applyNumberFormat="1" applyFont="1" applyFill="1" applyBorder="1" applyAlignment="1">
      <alignment horizontal="right"/>
    </xf>
    <xf numFmtId="0" fontId="75" fillId="25" borderId="0" xfId="0" applyFont="1" applyFill="1" applyBorder="1" applyAlignment="1">
      <alignment horizontal="center"/>
    </xf>
    <xf numFmtId="0" fontId="51" fillId="25" borderId="0" xfId="0" applyFont="1" applyFill="1"/>
    <xf numFmtId="0" fontId="51" fillId="25" borderId="13" xfId="0" applyFont="1" applyFill="1" applyBorder="1"/>
    <xf numFmtId="170" fontId="86" fillId="25" borderId="0" xfId="69" applyNumberFormat="1" applyFont="1" applyFill="1" applyBorder="1" applyAlignment="1">
      <alignment horizontal="right"/>
    </xf>
    <xf numFmtId="167" fontId="11" fillId="25" borderId="0" xfId="0" applyNumberFormat="1" applyFont="1" applyFill="1" applyBorder="1" applyAlignment="1">
      <alignment horizontal="center"/>
    </xf>
    <xf numFmtId="167" fontId="11" fillId="25" borderId="0" xfId="0" applyNumberFormat="1" applyFont="1" applyFill="1" applyBorder="1" applyAlignment="1">
      <alignment horizontal="right"/>
    </xf>
    <xf numFmtId="167" fontId="11" fillId="24" borderId="0" xfId="41" applyNumberFormat="1" applyFont="1" applyFill="1" applyBorder="1" applyAlignment="1">
      <alignment horizontal="right" wrapText="1"/>
    </xf>
    <xf numFmtId="167" fontId="11" fillId="33" borderId="0" xfId="0" applyNumberFormat="1" applyFont="1" applyFill="1" applyBorder="1" applyAlignment="1">
      <alignment horizontal="right"/>
    </xf>
    <xf numFmtId="0" fontId="51" fillId="0" borderId="0" xfId="0" applyFont="1"/>
    <xf numFmtId="0" fontId="1" fillId="25" borderId="13" xfId="0" applyFont="1" applyFill="1" applyBorder="1"/>
    <xf numFmtId="0" fontId="12" fillId="24" borderId="0" xfId="41" applyFont="1" applyFill="1" applyBorder="1" applyAlignment="1">
      <alignment horizontal="center"/>
    </xf>
    <xf numFmtId="170" fontId="110" fillId="25" borderId="0" xfId="69" applyNumberFormat="1" applyFont="1" applyFill="1" applyBorder="1" applyAlignment="1">
      <alignment horizontal="right"/>
    </xf>
    <xf numFmtId="167" fontId="12" fillId="25" borderId="0" xfId="0" applyNumberFormat="1" applyFont="1" applyFill="1" applyBorder="1" applyAlignment="1">
      <alignment horizontal="center"/>
    </xf>
    <xf numFmtId="167" fontId="12" fillId="25" borderId="0" xfId="0" applyNumberFormat="1" applyFont="1" applyFill="1" applyBorder="1" applyAlignment="1">
      <alignment horizontal="right"/>
    </xf>
    <xf numFmtId="167" fontId="12" fillId="33" borderId="0" xfId="0" applyNumberFormat="1" applyFont="1" applyFill="1" applyBorder="1" applyAlignment="1">
      <alignment horizontal="right"/>
    </xf>
    <xf numFmtId="168" fontId="11" fillId="24" borderId="0" xfId="41" applyNumberFormat="1" applyFont="1" applyFill="1" applyBorder="1" applyAlignment="1">
      <alignment horizontal="right" wrapText="1"/>
    </xf>
    <xf numFmtId="0" fontId="1" fillId="0" borderId="0" xfId="0" applyFont="1" applyBorder="1" applyAlignment="1"/>
    <xf numFmtId="0" fontId="85" fillId="25" borderId="13" xfId="0" applyFont="1" applyFill="1" applyBorder="1" applyAlignment="1">
      <alignment horizontal="center"/>
    </xf>
    <xf numFmtId="0" fontId="85" fillId="25" borderId="0" xfId="0" applyFont="1" applyFill="1" applyBorder="1" applyAlignment="1">
      <alignment horizontal="center"/>
    </xf>
    <xf numFmtId="1" fontId="12" fillId="25" borderId="0" xfId="0" applyNumberFormat="1" applyFont="1" applyFill="1" applyBorder="1" applyAlignment="1">
      <alignment horizontal="center"/>
    </xf>
    <xf numFmtId="0" fontId="2" fillId="0" borderId="0" xfId="0" applyFont="1" applyFill="1"/>
    <xf numFmtId="0" fontId="16" fillId="0" borderId="48" xfId="0" applyFont="1" applyBorder="1" applyAlignment="1"/>
    <xf numFmtId="0" fontId="10" fillId="25" borderId="0" xfId="0" applyFont="1" applyFill="1" applyBorder="1" applyAlignment="1"/>
    <xf numFmtId="0" fontId="11" fillId="25" borderId="60" xfId="0" applyFont="1" applyFill="1" applyBorder="1" applyAlignment="1">
      <alignment horizontal="center"/>
    </xf>
    <xf numFmtId="0" fontId="0" fillId="25" borderId="0" xfId="0" applyFill="1" applyAlignment="1">
      <alignment vertical="justify"/>
    </xf>
    <xf numFmtId="164" fontId="75" fillId="25" borderId="0" xfId="0" applyNumberFormat="1" applyFont="1" applyFill="1" applyBorder="1" applyAlignment="1">
      <alignment horizontal="center"/>
    </xf>
    <xf numFmtId="0" fontId="78" fillId="25" borderId="0" xfId="0" applyFont="1" applyFill="1" applyBorder="1"/>
    <xf numFmtId="0" fontId="76" fillId="0" borderId="0" xfId="0" applyFont="1" applyAlignment="1">
      <alignment vertical="center"/>
    </xf>
    <xf numFmtId="0" fontId="10" fillId="25" borderId="11" xfId="0" applyFont="1" applyFill="1" applyBorder="1"/>
    <xf numFmtId="167" fontId="12" fillId="25" borderId="0" xfId="0" applyNumberFormat="1" applyFont="1" applyFill="1" applyBorder="1"/>
    <xf numFmtId="0" fontId="21" fillId="25" borderId="0" xfId="0" applyFont="1" applyFill="1"/>
    <xf numFmtId="0" fontId="37" fillId="25" borderId="0" xfId="0" applyFont="1" applyFill="1" applyBorder="1"/>
    <xf numFmtId="0" fontId="84" fillId="25" borderId="11" xfId="0" applyFont="1" applyFill="1" applyBorder="1"/>
    <xf numFmtId="165" fontId="12" fillId="25" borderId="0" xfId="0" applyNumberFormat="1" applyFont="1" applyFill="1" applyBorder="1" applyAlignment="1">
      <alignment horizontal="center"/>
    </xf>
    <xf numFmtId="165" fontId="2" fillId="25" borderId="0" xfId="0" applyNumberFormat="1" applyFont="1" applyFill="1" applyBorder="1" applyAlignment="1">
      <alignment horizontal="center"/>
    </xf>
    <xf numFmtId="0" fontId="0" fillId="26" borderId="51" xfId="0" applyFill="1" applyBorder="1" applyAlignment="1">
      <alignment vertical="center"/>
    </xf>
    <xf numFmtId="0" fontId="11" fillId="25" borderId="11" xfId="0" applyFont="1" applyFill="1" applyBorder="1" applyAlignment="1">
      <alignment horizontal="center"/>
    </xf>
    <xf numFmtId="0" fontId="16" fillId="25" borderId="0" xfId="0" applyFont="1" applyFill="1" applyBorder="1" applyAlignment="1">
      <alignment horizontal="center"/>
    </xf>
    <xf numFmtId="0" fontId="16" fillId="25" borderId="12" xfId="0" applyFont="1" applyFill="1" applyBorder="1" applyAlignment="1">
      <alignment horizontal="center"/>
    </xf>
    <xf numFmtId="0" fontId="29" fillId="25" borderId="12" xfId="0" applyFont="1" applyFill="1" applyBorder="1" applyAlignment="1">
      <alignment horizontal="center"/>
    </xf>
    <xf numFmtId="0" fontId="36" fillId="25" borderId="0" xfId="0" applyFont="1" applyFill="1" applyBorder="1" applyAlignment="1">
      <alignment horizontal="center"/>
    </xf>
    <xf numFmtId="167" fontId="75" fillId="25" borderId="0" xfId="0" applyNumberFormat="1" applyFont="1" applyFill="1" applyBorder="1" applyAlignment="1"/>
    <xf numFmtId="167" fontId="75" fillId="33" borderId="0" xfId="0" applyNumberFormat="1" applyFont="1" applyFill="1" applyBorder="1" applyAlignment="1"/>
    <xf numFmtId="167" fontId="11" fillId="25" borderId="0" xfId="0" applyNumberFormat="1" applyFont="1" applyFill="1" applyBorder="1" applyAlignment="1"/>
    <xf numFmtId="167" fontId="11" fillId="33" borderId="0" xfId="0" applyNumberFormat="1" applyFont="1" applyFill="1" applyBorder="1" applyAlignment="1"/>
    <xf numFmtId="0" fontId="12" fillId="25" borderId="0" xfId="0" applyFont="1" applyFill="1" applyBorder="1" applyAlignment="1">
      <alignment horizontal="center"/>
    </xf>
    <xf numFmtId="167" fontId="12" fillId="24" borderId="0" xfId="41" applyNumberFormat="1" applyFont="1" applyFill="1" applyBorder="1" applyAlignment="1">
      <alignment wrapText="1"/>
    </xf>
    <xf numFmtId="167" fontId="12" fillId="25" borderId="0" xfId="0" applyNumberFormat="1" applyFont="1" applyFill="1" applyBorder="1" applyAlignment="1"/>
    <xf numFmtId="167" fontId="12" fillId="33" borderId="0" xfId="0" applyNumberFormat="1" applyFont="1" applyFill="1" applyBorder="1" applyAlignment="1"/>
    <xf numFmtId="0" fontId="24" fillId="25" borderId="0" xfId="0" applyFont="1" applyFill="1" applyBorder="1"/>
    <xf numFmtId="169" fontId="12" fillId="25" borderId="0" xfId="0" applyNumberFormat="1" applyFont="1" applyFill="1" applyBorder="1" applyAlignment="1">
      <alignment horizontal="center"/>
    </xf>
    <xf numFmtId="169" fontId="75" fillId="25" borderId="0" xfId="0" applyNumberFormat="1" applyFont="1" applyFill="1" applyBorder="1" applyAlignment="1">
      <alignment horizontal="center"/>
    </xf>
    <xf numFmtId="165" fontId="37" fillId="25" borderId="0" xfId="0" applyNumberFormat="1" applyFont="1" applyFill="1" applyBorder="1" applyAlignment="1">
      <alignment horizontal="center"/>
    </xf>
    <xf numFmtId="0" fontId="51" fillId="25" borderId="0" xfId="0" applyFont="1" applyFill="1" applyBorder="1"/>
    <xf numFmtId="0" fontId="14" fillId="26" borderId="62" xfId="0" applyFont="1" applyFill="1" applyBorder="1" applyAlignment="1">
      <alignment horizontal="center" vertical="center"/>
    </xf>
    <xf numFmtId="0" fontId="16" fillId="0" borderId="48" xfId="0" applyFont="1" applyBorder="1" applyAlignment="1">
      <alignment vertical="center"/>
    </xf>
    <xf numFmtId="0" fontId="51" fillId="25" borderId="0" xfId="0" applyFont="1" applyFill="1" applyBorder="1" applyAlignment="1">
      <alignment horizontal="left"/>
    </xf>
    <xf numFmtId="0" fontId="15" fillId="26" borderId="49" xfId="0" applyFont="1" applyFill="1" applyBorder="1" applyAlignment="1"/>
    <xf numFmtId="0" fontId="13" fillId="26" borderId="60" xfId="0" applyFont="1" applyFill="1" applyBorder="1" applyAlignment="1">
      <alignment vertical="center"/>
    </xf>
    <xf numFmtId="0" fontId="3" fillId="26" borderId="60" xfId="0" applyFont="1" applyFill="1" applyBorder="1" applyAlignment="1">
      <alignment vertical="center"/>
    </xf>
    <xf numFmtId="165" fontId="75" fillId="25" borderId="0" xfId="0" applyNumberFormat="1" applyFont="1" applyFill="1" applyBorder="1" applyAlignment="1">
      <alignment horizontal="right"/>
    </xf>
    <xf numFmtId="0" fontId="11" fillId="25" borderId="60" xfId="0" applyFont="1" applyFill="1" applyBorder="1" applyAlignment="1">
      <alignment horizontal="center" vertical="distributed"/>
    </xf>
    <xf numFmtId="0" fontId="11" fillId="25" borderId="10" xfId="0" applyFont="1" applyFill="1" applyBorder="1" applyAlignment="1">
      <alignment vertical="center"/>
    </xf>
    <xf numFmtId="0" fontId="11" fillId="25" borderId="10" xfId="0" applyFont="1" applyFill="1" applyBorder="1" applyAlignment="1">
      <alignment horizontal="center"/>
    </xf>
    <xf numFmtId="165" fontId="10" fillId="25" borderId="0" xfId="0" applyNumberFormat="1" applyFont="1" applyFill="1" applyBorder="1" applyAlignment="1">
      <alignment horizontal="right"/>
    </xf>
    <xf numFmtId="0" fontId="10" fillId="25" borderId="0" xfId="0" applyFont="1" applyFill="1" applyBorder="1" applyAlignment="1">
      <alignment horizontal="right"/>
    </xf>
    <xf numFmtId="0" fontId="23" fillId="25" borderId="0" xfId="0" applyFont="1" applyFill="1"/>
    <xf numFmtId="0" fontId="23" fillId="25" borderId="13" xfId="0" applyFont="1" applyFill="1" applyBorder="1"/>
    <xf numFmtId="0" fontId="23" fillId="25" borderId="0" xfId="0" applyFont="1" applyFill="1" applyBorder="1" applyAlignment="1">
      <alignment horizontal="left"/>
    </xf>
    <xf numFmtId="0" fontId="23" fillId="25" borderId="0" xfId="0" applyFont="1" applyFill="1" applyBorder="1"/>
    <xf numFmtId="0" fontId="23" fillId="0" borderId="0" xfId="0" applyFont="1"/>
    <xf numFmtId="0" fontId="84" fillId="25" borderId="0" xfId="0" applyFont="1" applyFill="1" applyBorder="1" applyAlignment="1">
      <alignment horizontal="right"/>
    </xf>
    <xf numFmtId="0" fontId="21" fillId="25" borderId="13" xfId="0" applyFont="1" applyFill="1" applyBorder="1"/>
    <xf numFmtId="0" fontId="16" fillId="25" borderId="48" xfId="0" applyFont="1" applyFill="1" applyBorder="1" applyAlignment="1">
      <alignment horizontal="right"/>
    </xf>
    <xf numFmtId="0" fontId="29" fillId="25" borderId="0" xfId="0" applyFont="1" applyFill="1" applyBorder="1" applyAlignment="1">
      <alignment horizontal="center"/>
    </xf>
    <xf numFmtId="164" fontId="11" fillId="25" borderId="10" xfId="0" applyNumberFormat="1" applyFont="1" applyFill="1" applyBorder="1" applyAlignment="1">
      <alignment horizontal="center"/>
    </xf>
    <xf numFmtId="165" fontId="75" fillId="33" borderId="0" xfId="0" applyNumberFormat="1" applyFont="1" applyFill="1" applyBorder="1" applyAlignment="1">
      <alignment horizontal="right"/>
    </xf>
    <xf numFmtId="165" fontId="11" fillId="33" borderId="0" xfId="0" applyNumberFormat="1" applyFont="1" applyFill="1" applyBorder="1" applyAlignment="1">
      <alignment horizontal="right"/>
    </xf>
    <xf numFmtId="165" fontId="12" fillId="33" borderId="0" xfId="0" applyNumberFormat="1" applyFont="1" applyFill="1" applyBorder="1" applyAlignment="1">
      <alignment horizontal="right"/>
    </xf>
    <xf numFmtId="0" fontId="89" fillId="25" borderId="0" xfId="0" applyFont="1" applyFill="1"/>
    <xf numFmtId="0" fontId="86" fillId="25" borderId="0" xfId="0" applyFont="1" applyFill="1" applyBorder="1" applyAlignment="1">
      <alignment horizontal="center"/>
    </xf>
    <xf numFmtId="0" fontId="90" fillId="25" borderId="0" xfId="0" applyFont="1" applyFill="1" applyBorder="1"/>
    <xf numFmtId="164" fontId="86" fillId="25" borderId="0" xfId="0" applyNumberFormat="1" applyFont="1" applyFill="1" applyBorder="1" applyAlignment="1">
      <alignment horizontal="center"/>
    </xf>
    <xf numFmtId="0" fontId="89" fillId="0" borderId="0" xfId="0" applyFont="1"/>
    <xf numFmtId="0" fontId="51" fillId="25" borderId="57" xfId="0" applyFont="1" applyFill="1" applyBorder="1"/>
    <xf numFmtId="0" fontId="11" fillId="25" borderId="33" xfId="64" applyFont="1" applyFill="1" applyBorder="1" applyAlignment="1">
      <alignment horizontal="center" vertical="center"/>
    </xf>
    <xf numFmtId="4" fontId="29" fillId="34" borderId="0" xfId="41" applyNumberFormat="1" applyFont="1" applyFill="1" applyBorder="1" applyAlignment="1">
      <alignment horizontal="right"/>
    </xf>
    <xf numFmtId="0" fontId="11" fillId="24" borderId="0" xfId="41" applyFont="1" applyFill="1" applyBorder="1" applyAlignment="1">
      <alignment horizontal="left"/>
    </xf>
    <xf numFmtId="167" fontId="29" fillId="25" borderId="0" xfId="0" applyNumberFormat="1" applyFont="1" applyFill="1" applyBorder="1" applyAlignment="1">
      <alignment horizontal="right" indent="1"/>
    </xf>
    <xf numFmtId="167" fontId="16" fillId="25" borderId="0" xfId="0" applyNumberFormat="1" applyFont="1" applyFill="1" applyBorder="1" applyAlignment="1">
      <alignment horizontal="right" indent="1"/>
    </xf>
    <xf numFmtId="0" fontId="11" fillId="25" borderId="0" xfId="0" applyFont="1" applyFill="1" applyBorder="1" applyAlignment="1">
      <alignment horizontal="center"/>
    </xf>
    <xf numFmtId="0" fontId="11" fillId="24" borderId="0" xfId="41" applyFont="1" applyFill="1" applyBorder="1" applyAlignment="1">
      <alignment horizontal="left" indent="2"/>
    </xf>
    <xf numFmtId="167" fontId="16" fillId="25" borderId="0" xfId="0" applyNumberFormat="1" applyFont="1" applyFill="1" applyBorder="1" applyAlignment="1">
      <alignment horizontal="right" indent="1"/>
    </xf>
    <xf numFmtId="3" fontId="16" fillId="25" borderId="0" xfId="0" applyNumberFormat="1" applyFont="1" applyFill="1" applyBorder="1" applyAlignment="1">
      <alignment horizontal="right" indent="1"/>
    </xf>
    <xf numFmtId="3" fontId="29" fillId="34" borderId="10" xfId="41" applyNumberFormat="1" applyFont="1" applyFill="1" applyBorder="1" applyAlignment="1">
      <alignment horizontal="center"/>
    </xf>
    <xf numFmtId="3" fontId="29" fillId="34" borderId="0" xfId="41" applyNumberFormat="1" applyFont="1" applyFill="1" applyBorder="1" applyAlignment="1">
      <alignment horizontal="right" indent="1"/>
    </xf>
    <xf numFmtId="3" fontId="29" fillId="34" borderId="10" xfId="41" applyNumberFormat="1" applyFont="1" applyFill="1" applyBorder="1" applyAlignment="1">
      <alignment horizontal="right" indent="1"/>
    </xf>
    <xf numFmtId="3" fontId="29" fillId="25" borderId="10" xfId="0" applyNumberFormat="1" applyFont="1" applyFill="1" applyBorder="1" applyAlignment="1">
      <alignment horizontal="right"/>
    </xf>
    <xf numFmtId="3" fontId="29" fillId="34" borderId="0" xfId="41" applyNumberFormat="1" applyFont="1" applyFill="1" applyBorder="1" applyAlignment="1"/>
    <xf numFmtId="4" fontId="29" fillId="34" borderId="0" xfId="41" applyNumberFormat="1" applyFont="1" applyFill="1" applyBorder="1" applyAlignment="1"/>
    <xf numFmtId="4" fontId="29" fillId="34" borderId="0" xfId="41" applyNumberFormat="1" applyFont="1" applyFill="1" applyBorder="1" applyAlignment="1">
      <alignment horizontal="right" indent="1"/>
    </xf>
    <xf numFmtId="4" fontId="16" fillId="25" borderId="0" xfId="0" applyNumberFormat="1" applyFont="1" applyFill="1" applyBorder="1" applyAlignment="1"/>
    <xf numFmtId="4" fontId="29" fillId="25" borderId="0" xfId="0" applyNumberFormat="1" applyFont="1" applyFill="1" applyBorder="1" applyAlignment="1">
      <alignment horizontal="right"/>
    </xf>
    <xf numFmtId="0" fontId="11" fillId="24" borderId="86" xfId="65" applyFont="1" applyFill="1" applyBorder="1" applyAlignment="1">
      <alignment horizontal="left" vertical="center"/>
    </xf>
    <xf numFmtId="0" fontId="12" fillId="24" borderId="0" xfId="41" applyFont="1" applyFill="1" applyBorder="1" applyAlignment="1">
      <alignment horizontal="left" vertical="center" indent="2"/>
    </xf>
    <xf numFmtId="0" fontId="1" fillId="25" borderId="0" xfId="54" applyFont="1" applyFill="1"/>
    <xf numFmtId="0" fontId="1" fillId="28" borderId="31" xfId="70" applyFont="1" applyFill="1" applyBorder="1"/>
    <xf numFmtId="0" fontId="11" fillId="25" borderId="12" xfId="66" applyFont="1" applyFill="1" applyBorder="1" applyAlignment="1">
      <alignment horizontal="left"/>
    </xf>
    <xf numFmtId="0" fontId="1" fillId="25" borderId="12" xfId="66" applyFont="1" applyFill="1" applyBorder="1" applyAlignment="1">
      <alignment horizontal="left"/>
    </xf>
    <xf numFmtId="0" fontId="1" fillId="25" borderId="12" xfId="54" applyFont="1" applyFill="1" applyBorder="1"/>
    <xf numFmtId="0" fontId="1" fillId="0" borderId="0" xfId="54" applyFont="1" applyFill="1" applyBorder="1"/>
    <xf numFmtId="0" fontId="9" fillId="25" borderId="0" xfId="54" applyFont="1" applyFill="1" applyBorder="1" applyAlignment="1">
      <alignment horizontal="left"/>
    </xf>
    <xf numFmtId="0" fontId="1" fillId="25" borderId="0" xfId="54" applyFont="1" applyFill="1" applyAlignment="1">
      <alignment vertical="center"/>
    </xf>
    <xf numFmtId="0" fontId="1" fillId="25" borderId="0" xfId="54" applyFont="1" applyFill="1" applyBorder="1" applyAlignment="1">
      <alignment vertical="center"/>
    </xf>
    <xf numFmtId="0" fontId="15" fillId="28" borderId="34" xfId="54" applyFont="1" applyFill="1" applyBorder="1" applyAlignment="1">
      <alignment vertical="center"/>
    </xf>
    <xf numFmtId="0" fontId="13" fillId="28" borderId="34" xfId="54" applyFont="1" applyFill="1" applyBorder="1" applyAlignment="1">
      <alignment vertical="center"/>
    </xf>
    <xf numFmtId="0" fontId="1" fillId="0" borderId="0" xfId="54" applyFont="1" applyAlignment="1">
      <alignment vertical="center"/>
    </xf>
    <xf numFmtId="0" fontId="10" fillId="25" borderId="0" xfId="54" applyFont="1" applyFill="1" applyBorder="1"/>
    <xf numFmtId="0" fontId="11" fillId="25" borderId="33" xfId="54" applyFont="1" applyFill="1" applyBorder="1" applyAlignment="1">
      <alignment horizontal="center" vertical="center" wrapText="1"/>
    </xf>
    <xf numFmtId="0" fontId="11" fillId="25" borderId="0" xfId="54" applyFont="1" applyFill="1" applyBorder="1" applyAlignment="1">
      <alignment horizontal="center" vertical="center" wrapText="1"/>
    </xf>
    <xf numFmtId="0" fontId="11" fillId="25" borderId="10" xfId="54" applyFont="1" applyFill="1" applyBorder="1" applyAlignment="1">
      <alignment vertical="center" wrapText="1"/>
    </xf>
    <xf numFmtId="0" fontId="51" fillId="0" borderId="0" xfId="54" applyFont="1"/>
    <xf numFmtId="0" fontId="11" fillId="25" borderId="10" xfId="54" applyFont="1" applyFill="1" applyBorder="1" applyAlignment="1">
      <alignment horizontal="center" vertical="center" wrapText="1"/>
    </xf>
    <xf numFmtId="0" fontId="11" fillId="25" borderId="0" xfId="54" applyFont="1" applyFill="1" applyBorder="1" applyAlignment="1">
      <alignment horizontal="center"/>
    </xf>
    <xf numFmtId="0" fontId="12" fillId="25" borderId="0" xfId="54" applyFont="1" applyFill="1" applyBorder="1" applyAlignment="1">
      <alignment horizontal="center" vertical="center" wrapText="1"/>
    </xf>
    <xf numFmtId="0" fontId="18" fillId="25" borderId="0" xfId="71" applyFont="1" applyFill="1" applyBorder="1" applyAlignment="1">
      <alignment horizontal="left" vertical="center"/>
    </xf>
    <xf numFmtId="167" fontId="18" fillId="25" borderId="0" xfId="0" applyNumberFormat="1" applyFont="1" applyFill="1" applyBorder="1" applyAlignment="1">
      <alignment horizontal="right" vertical="center" indent="1"/>
    </xf>
    <xf numFmtId="3" fontId="11" fillId="25" borderId="0" xfId="72" applyNumberFormat="1" applyFont="1" applyFill="1" applyBorder="1" applyAlignment="1">
      <alignment horizontal="right" vertical="center" wrapText="1" indent="2"/>
    </xf>
    <xf numFmtId="3" fontId="11" fillId="25" borderId="0" xfId="72" applyNumberFormat="1" applyFont="1" applyFill="1" applyBorder="1" applyAlignment="1">
      <alignment horizontal="right" vertical="center" wrapText="1" indent="1"/>
    </xf>
    <xf numFmtId="0" fontId="11" fillId="24" borderId="0" xfId="73" applyFont="1" applyFill="1" applyBorder="1" applyAlignment="1">
      <alignment horizontal="left" indent="1"/>
    </xf>
    <xf numFmtId="167" fontId="12" fillId="25" borderId="0" xfId="0" applyNumberFormat="1" applyFont="1" applyFill="1" applyBorder="1" applyAlignment="1">
      <alignment horizontal="right" indent="1"/>
    </xf>
    <xf numFmtId="3" fontId="12" fillId="25" borderId="0" xfId="72" applyNumberFormat="1" applyFont="1" applyFill="1" applyBorder="1" applyAlignment="1">
      <alignment horizontal="center" vertical="center" wrapText="1"/>
    </xf>
    <xf numFmtId="3" fontId="2" fillId="25" borderId="0" xfId="72" applyNumberFormat="1" applyFont="1" applyFill="1" applyBorder="1"/>
    <xf numFmtId="3" fontId="110" fillId="25" borderId="0" xfId="0" applyNumberFormat="1" applyFont="1" applyFill="1" applyBorder="1" applyAlignment="1">
      <alignment horizontal="right" vertical="top"/>
    </xf>
    <xf numFmtId="3" fontId="2" fillId="25" borderId="0" xfId="72" applyNumberFormat="1" applyFont="1" applyFill="1" applyBorder="1" applyAlignment="1">
      <alignment vertical="center"/>
    </xf>
    <xf numFmtId="3" fontId="12" fillId="25" borderId="0" xfId="0" applyNumberFormat="1" applyFont="1" applyFill="1" applyBorder="1" applyAlignment="1">
      <alignment horizontal="right" indent="1"/>
    </xf>
    <xf numFmtId="0" fontId="1" fillId="25" borderId="0" xfId="74" applyFont="1" applyFill="1" applyBorder="1"/>
    <xf numFmtId="3" fontId="16" fillId="25" borderId="0" xfId="0" applyNumberFormat="1" applyFont="1" applyFill="1" applyBorder="1" applyAlignment="1">
      <alignment horizontal="right" indent="2"/>
    </xf>
    <xf numFmtId="3" fontId="90" fillId="25" borderId="0" xfId="0" applyNumberFormat="1" applyFont="1" applyFill="1" applyBorder="1" applyAlignment="1">
      <alignment horizontal="right" vertical="top"/>
    </xf>
    <xf numFmtId="3" fontId="1" fillId="25" borderId="0" xfId="54" applyNumberFormat="1" applyFont="1" applyFill="1" applyBorder="1"/>
    <xf numFmtId="0" fontId="12" fillId="25" borderId="0" xfId="74" applyFont="1" applyFill="1" applyBorder="1" applyAlignment="1">
      <alignment horizontal="left" wrapText="1" indent="1"/>
    </xf>
    <xf numFmtId="0" fontId="11" fillId="25" borderId="0" xfId="74" applyFont="1" applyFill="1" applyBorder="1" applyAlignment="1">
      <alignment horizontal="center" vertical="center" wrapText="1"/>
    </xf>
    <xf numFmtId="0" fontId="11" fillId="25" borderId="12" xfId="74" applyFont="1" applyFill="1" applyBorder="1" applyAlignment="1">
      <alignment horizontal="center" vertical="center"/>
    </xf>
    <xf numFmtId="3" fontId="18" fillId="25" borderId="0" xfId="74" applyNumberFormat="1" applyFont="1" applyFill="1" applyBorder="1" applyAlignment="1">
      <alignment horizontal="center" vertical="center"/>
    </xf>
    <xf numFmtId="0" fontId="11" fillId="25" borderId="12" xfId="74" applyFont="1" applyFill="1" applyBorder="1" applyAlignment="1">
      <alignment horizontal="center" vertical="center" wrapText="1"/>
    </xf>
    <xf numFmtId="3" fontId="50" fillId="24" borderId="0" xfId="41" applyNumberFormat="1" applyFont="1" applyFill="1" applyBorder="1" applyAlignment="1">
      <alignment horizontal="center" wrapText="1"/>
    </xf>
    <xf numFmtId="0" fontId="18" fillId="25" borderId="0" xfId="74" applyFont="1" applyFill="1" applyBorder="1" applyAlignment="1">
      <alignment horizontal="left" vertical="center"/>
    </xf>
    <xf numFmtId="167" fontId="18" fillId="24" borderId="0" xfId="75" applyNumberFormat="1" applyFont="1" applyFill="1" applyBorder="1" applyAlignment="1">
      <alignment horizontal="center" wrapText="1"/>
    </xf>
    <xf numFmtId="167" fontId="18" fillId="24" borderId="0" xfId="75" applyNumberFormat="1" applyFont="1" applyFill="1" applyBorder="1" applyAlignment="1">
      <alignment horizontal="right" wrapText="1"/>
    </xf>
    <xf numFmtId="0" fontId="24" fillId="25" borderId="0" xfId="74" applyFont="1" applyFill="1" applyBorder="1"/>
    <xf numFmtId="167" fontId="12" fillId="24" borderId="0" xfId="75" applyNumberFormat="1" applyFont="1" applyFill="1" applyBorder="1" applyAlignment="1">
      <alignment horizontal="center" wrapText="1"/>
    </xf>
    <xf numFmtId="167" fontId="11" fillId="24" borderId="0" xfId="75" applyNumberFormat="1" applyFont="1" applyFill="1" applyBorder="1" applyAlignment="1">
      <alignment horizontal="center" wrapText="1"/>
    </xf>
    <xf numFmtId="167" fontId="11" fillId="24" borderId="0" xfId="75" applyNumberFormat="1" applyFont="1" applyFill="1" applyBorder="1" applyAlignment="1">
      <alignment horizontal="right" wrapText="1"/>
    </xf>
    <xf numFmtId="0" fontId="13" fillId="25" borderId="0" xfId="74" applyFont="1" applyFill="1" applyBorder="1"/>
    <xf numFmtId="167" fontId="12" fillId="24" borderId="0" xfId="75" applyNumberFormat="1" applyFont="1" applyFill="1" applyBorder="1" applyAlignment="1">
      <alignment horizontal="right" wrapText="1"/>
    </xf>
    <xf numFmtId="0" fontId="1" fillId="25" borderId="0" xfId="74" applyFont="1" applyFill="1"/>
    <xf numFmtId="0" fontId="51" fillId="25" borderId="0" xfId="74" applyFont="1" applyFill="1"/>
    <xf numFmtId="167" fontId="11" fillId="24" borderId="0" xfId="41" applyNumberFormat="1" applyFont="1" applyFill="1" applyBorder="1" applyAlignment="1">
      <alignment horizontal="center" wrapText="1"/>
    </xf>
    <xf numFmtId="0" fontId="1" fillId="25" borderId="0" xfId="71" applyFont="1" applyFill="1" applyBorder="1" applyAlignment="1"/>
    <xf numFmtId="0" fontId="1" fillId="0" borderId="0" xfId="71" applyFont="1" applyBorder="1" applyAlignment="1"/>
    <xf numFmtId="0" fontId="50" fillId="25" borderId="11" xfId="76" applyFont="1" applyFill="1" applyBorder="1" applyAlignment="1"/>
    <xf numFmtId="0" fontId="1" fillId="0" borderId="0" xfId="71" applyFont="1" applyAlignment="1"/>
    <xf numFmtId="0" fontId="59" fillId="25" borderId="0" xfId="54" applyFont="1" applyFill="1" applyBorder="1"/>
    <xf numFmtId="0" fontId="1" fillId="0" borderId="0" xfId="54" applyFont="1" applyBorder="1"/>
    <xf numFmtId="0" fontId="14" fillId="0" borderId="0" xfId="54" applyFont="1" applyFill="1" applyBorder="1" applyAlignment="1">
      <alignment horizontal="center" vertical="center"/>
    </xf>
    <xf numFmtId="0" fontId="14" fillId="28" borderId="87" xfId="66" applyFont="1" applyFill="1" applyBorder="1" applyAlignment="1">
      <alignment horizontal="center" vertical="center"/>
    </xf>
    <xf numFmtId="167" fontId="12" fillId="34" borderId="0" xfId="41" applyNumberFormat="1" applyFont="1" applyFill="1" applyBorder="1" applyAlignment="1">
      <alignment horizontal="right" wrapText="1" indent="2"/>
    </xf>
    <xf numFmtId="0" fontId="12" fillId="24" borderId="0" xfId="41" applyFont="1" applyFill="1" applyBorder="1" applyAlignment="1">
      <alignment horizontal="left" indent="1"/>
    </xf>
    <xf numFmtId="0" fontId="16" fillId="25" borderId="0" xfId="63" applyFont="1" applyFill="1" applyBorder="1" applyAlignment="1">
      <alignment horizontal="right"/>
    </xf>
    <xf numFmtId="0" fontId="11" fillId="25" borderId="0" xfId="63" applyFont="1" applyFill="1" applyBorder="1" applyAlignment="1">
      <alignment horizontal="left" indent="1"/>
    </xf>
    <xf numFmtId="3" fontId="12" fillId="25" borderId="0" xfId="63" applyNumberFormat="1" applyFont="1" applyFill="1" applyAlignment="1">
      <alignment horizontal="right" indent="1"/>
    </xf>
    <xf numFmtId="3" fontId="12" fillId="25" borderId="0" xfId="63" applyNumberFormat="1" applyFont="1" applyFill="1" applyBorder="1" applyAlignment="1">
      <alignment horizontal="right" indent="1"/>
    </xf>
    <xf numFmtId="3" fontId="11" fillId="25" borderId="0" xfId="63" applyNumberFormat="1" applyFont="1" applyFill="1" applyAlignment="1">
      <alignment horizontal="right" indent="1"/>
    </xf>
    <xf numFmtId="3" fontId="11" fillId="25" borderId="0" xfId="63" applyNumberFormat="1" applyFont="1" applyFill="1" applyBorder="1" applyAlignment="1">
      <alignment horizontal="right" indent="1"/>
    </xf>
    <xf numFmtId="0" fontId="103" fillId="25" borderId="0" xfId="63" applyFont="1" applyFill="1" applyBorder="1" applyAlignment="1">
      <alignment vertical="distributed"/>
    </xf>
    <xf numFmtId="167" fontId="37" fillId="25" borderId="0" xfId="63" applyNumberFormat="1" applyFont="1" applyFill="1" applyBorder="1" applyAlignment="1">
      <alignment horizontal="right" indent="1"/>
    </xf>
    <xf numFmtId="49" fontId="11" fillId="25" borderId="10" xfId="63" applyNumberFormat="1" applyFont="1" applyFill="1" applyBorder="1" applyAlignment="1">
      <alignment horizontal="center" vertical="center" wrapText="1"/>
    </xf>
    <xf numFmtId="167" fontId="11" fillId="34" borderId="0" xfId="41" applyNumberFormat="1" applyFont="1" applyFill="1" applyBorder="1" applyAlignment="1">
      <alignment horizontal="right" wrapText="1" indent="2"/>
    </xf>
    <xf numFmtId="0" fontId="103" fillId="25" borderId="0" xfId="63" applyFont="1" applyFill="1" applyBorder="1" applyAlignment="1">
      <alignment horizontal="left"/>
    </xf>
    <xf numFmtId="0" fontId="11" fillId="25" borderId="0" xfId="63" applyFont="1" applyFill="1" applyBorder="1" applyAlignment="1">
      <alignment horizontal="center"/>
    </xf>
    <xf numFmtId="0" fontId="11" fillId="25" borderId="12" xfId="63" applyFont="1" applyFill="1" applyBorder="1" applyAlignment="1">
      <alignment horizontal="right"/>
    </xf>
    <xf numFmtId="0" fontId="15" fillId="28" borderId="91" xfId="0" applyFont="1" applyFill="1" applyBorder="1" applyAlignment="1">
      <alignment vertical="center"/>
    </xf>
    <xf numFmtId="0" fontId="13" fillId="28" borderId="39" xfId="0" applyFont="1" applyFill="1" applyBorder="1" applyAlignment="1">
      <alignment vertical="center"/>
    </xf>
    <xf numFmtId="0" fontId="0" fillId="33" borderId="0" xfId="0" applyFill="1" applyBorder="1" applyAlignment="1">
      <alignment vertical="justify" wrapText="1"/>
    </xf>
    <xf numFmtId="2" fontId="18" fillId="33" borderId="0" xfId="0" applyNumberFormat="1" applyFont="1" applyFill="1" applyBorder="1" applyAlignment="1">
      <alignment horizontal="right" vertical="center"/>
    </xf>
    <xf numFmtId="2" fontId="50" fillId="33" borderId="0" xfId="0" applyNumberFormat="1" applyFont="1" applyFill="1" applyBorder="1" applyAlignment="1">
      <alignment horizontal="right"/>
    </xf>
    <xf numFmtId="2" fontId="12" fillId="34" borderId="0" xfId="41" applyNumberFormat="1" applyFont="1" applyFill="1" applyBorder="1" applyAlignment="1">
      <alignment horizontal="right" wrapText="1"/>
    </xf>
    <xf numFmtId="2" fontId="2" fillId="33" borderId="0" xfId="0" applyNumberFormat="1" applyFont="1" applyFill="1" applyBorder="1" applyAlignment="1">
      <alignment horizontal="right"/>
    </xf>
    <xf numFmtId="2" fontId="16" fillId="33" borderId="0" xfId="0" applyNumberFormat="1" applyFont="1" applyFill="1" applyBorder="1" applyAlignment="1">
      <alignment horizontal="right"/>
    </xf>
    <xf numFmtId="2" fontId="0" fillId="33" borderId="0" xfId="0" applyNumberFormat="1" applyFill="1" applyAlignment="1">
      <alignment horizontal="right"/>
    </xf>
    <xf numFmtId="0" fontId="11" fillId="33" borderId="0" xfId="0" applyFont="1" applyFill="1" applyBorder="1" applyAlignment="1"/>
    <xf numFmtId="167" fontId="18" fillId="25" borderId="0" xfId="0" applyNumberFormat="1" applyFont="1" applyFill="1" applyBorder="1" applyAlignment="1">
      <alignment horizontal="right" vertical="center"/>
    </xf>
    <xf numFmtId="0" fontId="18" fillId="25" borderId="0" xfId="0" applyFont="1" applyFill="1" applyBorder="1" applyAlignment="1">
      <alignment horizontal="right" vertical="center"/>
    </xf>
    <xf numFmtId="4" fontId="59" fillId="0" borderId="0" xfId="0" applyNumberFormat="1" applyFont="1"/>
    <xf numFmtId="0" fontId="2" fillId="25" borderId="0" xfId="0" applyFont="1" applyFill="1" applyBorder="1" applyAlignment="1">
      <alignment horizontal="right"/>
    </xf>
    <xf numFmtId="4" fontId="2" fillId="25" borderId="0" xfId="0" applyNumberFormat="1" applyFont="1" applyFill="1" applyBorder="1" applyAlignment="1">
      <alignment horizontal="right"/>
    </xf>
    <xf numFmtId="3" fontId="11" fillId="0" borderId="0" xfId="63" applyNumberFormat="1" applyFont="1"/>
    <xf numFmtId="3" fontId="12" fillId="0" borderId="0" xfId="63" applyNumberFormat="1" applyFont="1"/>
    <xf numFmtId="0" fontId="11" fillId="25" borderId="12" xfId="0" applyFont="1" applyFill="1" applyBorder="1" applyAlignment="1">
      <alignment horizontal="right"/>
    </xf>
    <xf numFmtId="0" fontId="11" fillId="25" borderId="12" xfId="0" applyFont="1" applyFill="1" applyBorder="1" applyAlignment="1">
      <alignment horizontal="center"/>
    </xf>
    <xf numFmtId="0" fontId="12" fillId="25" borderId="0" xfId="0" applyFont="1" applyFill="1" applyBorder="1" applyAlignment="1">
      <alignment horizontal="left"/>
    </xf>
    <xf numFmtId="0" fontId="16" fillId="25" borderId="0" xfId="0" applyFont="1" applyFill="1" applyBorder="1" applyAlignment="1">
      <alignment horizontal="right"/>
    </xf>
    <xf numFmtId="0" fontId="12" fillId="25" borderId="0" xfId="0" applyNumberFormat="1" applyFont="1" applyFill="1" applyBorder="1" applyAlignment="1">
      <alignment horizontal="right"/>
    </xf>
    <xf numFmtId="0" fontId="50" fillId="25" borderId="0" xfId="0" applyFont="1" applyFill="1" applyBorder="1" applyAlignment="1">
      <alignment horizontal="right"/>
    </xf>
    <xf numFmtId="0" fontId="10" fillId="25" borderId="0" xfId="0" applyFont="1" applyFill="1" applyBorder="1"/>
    <xf numFmtId="0" fontId="12" fillId="25" borderId="0" xfId="0" applyNumberFormat="1" applyFont="1" applyFill="1" applyBorder="1" applyAlignment="1">
      <alignment horizontal="left"/>
    </xf>
    <xf numFmtId="0" fontId="16" fillId="25" borderId="0" xfId="0" applyFont="1" applyFill="1" applyBorder="1" applyAlignment="1">
      <alignment horizontal="right"/>
    </xf>
    <xf numFmtId="0" fontId="11" fillId="25" borderId="12" xfId="0" applyFont="1" applyFill="1" applyBorder="1" applyAlignment="1">
      <alignment horizontal="center"/>
    </xf>
    <xf numFmtId="0" fontId="11" fillId="25" borderId="12" xfId="0" applyFont="1" applyFill="1" applyBorder="1" applyAlignment="1">
      <alignment horizontal="right"/>
    </xf>
    <xf numFmtId="0" fontId="9" fillId="25" borderId="10" xfId="0" applyFont="1" applyFill="1" applyBorder="1" applyAlignment="1">
      <alignment horizontal="left"/>
    </xf>
    <xf numFmtId="164" fontId="12" fillId="34" borderId="0" xfId="41" applyNumberFormat="1" applyFont="1" applyFill="1" applyBorder="1" applyAlignment="1">
      <alignment horizontal="center" wrapText="1"/>
    </xf>
    <xf numFmtId="0" fontId="11" fillId="25" borderId="0" xfId="0" applyFont="1" applyFill="1" applyBorder="1" applyAlignment="1">
      <alignment horizontal="center"/>
    </xf>
    <xf numFmtId="0" fontId="18" fillId="25" borderId="0" xfId="0" applyFont="1" applyFill="1" applyBorder="1" applyAlignment="1">
      <alignment horizontal="left"/>
    </xf>
    <xf numFmtId="164" fontId="11" fillId="24" borderId="33" xfId="41" applyNumberFormat="1" applyFont="1" applyFill="1" applyBorder="1" applyAlignment="1">
      <alignment horizontal="center" wrapText="1"/>
    </xf>
    <xf numFmtId="167" fontId="16" fillId="25" borderId="0" xfId="0" applyNumberFormat="1" applyFont="1" applyFill="1" applyBorder="1" applyAlignment="1">
      <alignment horizontal="center" vertical="center"/>
    </xf>
    <xf numFmtId="0" fontId="12" fillId="25" borderId="0" xfId="0" applyFont="1" applyFill="1" applyBorder="1" applyAlignment="1">
      <alignment horizontal="left" indent="1"/>
    </xf>
    <xf numFmtId="0" fontId="18" fillId="24" borderId="0" xfId="41" applyFont="1" applyFill="1" applyBorder="1" applyAlignment="1">
      <alignment horizontal="center" wrapText="1"/>
    </xf>
    <xf numFmtId="0" fontId="11" fillId="25" borderId="33" xfId="0" applyFont="1" applyFill="1" applyBorder="1" applyAlignment="1">
      <alignment horizontal="center" vertical="center" wrapText="1"/>
    </xf>
    <xf numFmtId="3" fontId="69" fillId="25" borderId="0" xfId="0" applyNumberFormat="1" applyFont="1" applyFill="1" applyBorder="1" applyAlignment="1">
      <alignment horizontal="center"/>
    </xf>
    <xf numFmtId="167" fontId="69" fillId="25" borderId="0" xfId="0" applyNumberFormat="1" applyFont="1" applyFill="1" applyBorder="1" applyAlignment="1">
      <alignment horizontal="center"/>
    </xf>
    <xf numFmtId="0" fontId="9" fillId="25" borderId="13" xfId="0" applyFont="1" applyFill="1" applyBorder="1" applyAlignment="1">
      <alignment horizontal="left"/>
    </xf>
    <xf numFmtId="0" fontId="10" fillId="25" borderId="0" xfId="0" applyFont="1" applyFill="1" applyBorder="1"/>
    <xf numFmtId="49" fontId="12" fillId="25" borderId="0" xfId="0" applyNumberFormat="1" applyFont="1" applyFill="1" applyBorder="1" applyAlignment="1">
      <alignment horizontal="right"/>
    </xf>
    <xf numFmtId="0" fontId="18" fillId="33" borderId="0" xfId="0" applyFont="1" applyFill="1" applyBorder="1" applyAlignment="1">
      <alignment horizontal="left"/>
    </xf>
    <xf numFmtId="164" fontId="11" fillId="33" borderId="0" xfId="0" applyNumberFormat="1" applyFont="1" applyFill="1" applyBorder="1" applyAlignment="1">
      <alignment horizontal="center"/>
    </xf>
    <xf numFmtId="0" fontId="10" fillId="25" borderId="0" xfId="0" applyFont="1" applyFill="1"/>
    <xf numFmtId="0" fontId="10" fillId="33" borderId="13" xfId="0" applyFont="1" applyFill="1" applyBorder="1"/>
    <xf numFmtId="0" fontId="11" fillId="33" borderId="0" xfId="0" applyFont="1" applyFill="1" applyBorder="1" applyAlignment="1">
      <alignment horizontal="left" indent="1"/>
    </xf>
    <xf numFmtId="165" fontId="16" fillId="33" borderId="0" xfId="0" applyNumberFormat="1" applyFont="1" applyFill="1" applyBorder="1" applyAlignment="1">
      <alignment horizontal="center"/>
    </xf>
    <xf numFmtId="0" fontId="10" fillId="0" borderId="0" xfId="0" applyFont="1"/>
    <xf numFmtId="167" fontId="16" fillId="33" borderId="0" xfId="0" applyNumberFormat="1" applyFont="1" applyFill="1" applyBorder="1" applyAlignment="1">
      <alignment horizontal="center"/>
    </xf>
    <xf numFmtId="167" fontId="12" fillId="33" borderId="0" xfId="0" applyNumberFormat="1" applyFont="1" applyFill="1" applyBorder="1" applyAlignment="1">
      <alignment horizontal="center"/>
    </xf>
    <xf numFmtId="164" fontId="68" fillId="34" borderId="0" xfId="41" applyNumberFormat="1" applyFont="1" applyFill="1" applyBorder="1" applyAlignment="1">
      <alignment horizontal="center" wrapText="1"/>
    </xf>
    <xf numFmtId="165" fontId="9" fillId="33" borderId="0" xfId="0" applyNumberFormat="1" applyFont="1" applyFill="1" applyBorder="1" applyAlignment="1">
      <alignment horizontal="center"/>
    </xf>
    <xf numFmtId="0" fontId="13" fillId="33" borderId="13" xfId="0" applyFont="1" applyFill="1" applyBorder="1"/>
    <xf numFmtId="167" fontId="12" fillId="39" borderId="0" xfId="0" applyNumberFormat="1" applyFont="1" applyFill="1" applyBorder="1" applyAlignment="1">
      <alignment horizontal="center"/>
    </xf>
    <xf numFmtId="164" fontId="12" fillId="40" borderId="0" xfId="41" applyNumberFormat="1" applyFont="1" applyFill="1" applyBorder="1" applyAlignment="1">
      <alignment horizontal="center" wrapText="1"/>
    </xf>
    <xf numFmtId="0" fontId="12" fillId="33" borderId="13" xfId="0" applyFont="1" applyFill="1" applyBorder="1"/>
    <xf numFmtId="165" fontId="12" fillId="40" borderId="0" xfId="41" applyNumberFormat="1" applyFont="1" applyFill="1" applyBorder="1" applyAlignment="1">
      <alignment horizontal="left" wrapText="1"/>
    </xf>
    <xf numFmtId="0" fontId="2" fillId="33" borderId="0" xfId="0" applyFont="1" applyFill="1" applyBorder="1" applyAlignment="1">
      <alignment horizontal="center" wrapText="1"/>
    </xf>
    <xf numFmtId="0" fontId="2" fillId="33" borderId="0" xfId="0" applyFont="1" applyFill="1" applyBorder="1"/>
    <xf numFmtId="0" fontId="2" fillId="33" borderId="93" xfId="0" applyFont="1" applyFill="1" applyBorder="1"/>
    <xf numFmtId="0" fontId="50" fillId="33" borderId="0" xfId="0" applyFont="1" applyFill="1" applyBorder="1" applyAlignment="1">
      <alignment horizontal="left"/>
    </xf>
    <xf numFmtId="165" fontId="12" fillId="34" borderId="0" xfId="41" applyNumberFormat="1" applyFont="1" applyFill="1" applyBorder="1" applyAlignment="1">
      <alignment horizontal="center" wrapText="1"/>
    </xf>
    <xf numFmtId="0" fontId="76" fillId="25" borderId="70" xfId="63" applyFont="1" applyFill="1" applyBorder="1" applyAlignment="1">
      <alignment vertical="center"/>
    </xf>
    <xf numFmtId="0" fontId="76" fillId="25" borderId="68" xfId="63" applyFont="1" applyFill="1" applyBorder="1" applyAlignment="1">
      <alignment vertical="center"/>
    </xf>
    <xf numFmtId="0" fontId="11" fillId="25" borderId="0" xfId="63" applyFont="1" applyFill="1" applyBorder="1" applyAlignment="1">
      <alignment horizontal="left" indent="1"/>
    </xf>
    <xf numFmtId="0" fontId="29" fillId="25" borderId="0" xfId="63" applyFont="1" applyFill="1" applyBorder="1" applyAlignment="1">
      <alignment wrapText="1"/>
    </xf>
    <xf numFmtId="0" fontId="16" fillId="25" borderId="0" xfId="63" applyFont="1" applyFill="1" applyBorder="1" applyAlignment="1">
      <alignment horizontal="right"/>
    </xf>
    <xf numFmtId="0" fontId="16" fillId="25" borderId="0" xfId="63" applyFont="1" applyFill="1" applyBorder="1" applyAlignment="1">
      <alignment horizontal="justify" wrapText="1"/>
    </xf>
    <xf numFmtId="0" fontId="11" fillId="25" borderId="12" xfId="63" applyFont="1" applyFill="1" applyBorder="1" applyAlignment="1">
      <alignment horizontal="left"/>
    </xf>
    <xf numFmtId="0" fontId="2" fillId="0" borderId="0" xfId="63" applyFont="1" applyAlignment="1">
      <alignment horizontal="right"/>
    </xf>
    <xf numFmtId="0" fontId="9" fillId="25" borderId="0" xfId="63" applyFont="1" applyFill="1" applyBorder="1" applyAlignment="1">
      <alignment horizontal="left"/>
    </xf>
    <xf numFmtId="0" fontId="11" fillId="25" borderId="0" xfId="63" applyFont="1" applyFill="1" applyBorder="1" applyAlignment="1">
      <alignment horizontal="center"/>
    </xf>
    <xf numFmtId="0" fontId="2" fillId="0" borderId="0" xfId="0" applyFont="1" applyAlignment="1">
      <alignment horizontal="right"/>
    </xf>
    <xf numFmtId="0" fontId="12" fillId="25" borderId="0" xfId="0" applyNumberFormat="1" applyFont="1" applyFill="1" applyBorder="1" applyAlignment="1">
      <alignment horizontal="left"/>
    </xf>
    <xf numFmtId="0" fontId="11" fillId="25" borderId="12" xfId="0" applyFont="1" applyFill="1" applyBorder="1" applyAlignment="1">
      <alignment horizontal="center"/>
    </xf>
    <xf numFmtId="0" fontId="75" fillId="25" borderId="0" xfId="0" applyFont="1" applyFill="1" applyBorder="1" applyAlignment="1">
      <alignment horizontal="left"/>
    </xf>
    <xf numFmtId="0" fontId="11" fillId="25" borderId="12" xfId="0" applyFont="1" applyFill="1" applyBorder="1" applyAlignment="1">
      <alignment horizontal="left"/>
    </xf>
    <xf numFmtId="0" fontId="11" fillId="24" borderId="0" xfId="41" applyFont="1" applyFill="1" applyBorder="1" applyAlignment="1">
      <alignment horizontal="left" indent="2"/>
    </xf>
    <xf numFmtId="0" fontId="12" fillId="25" borderId="0" xfId="0" applyNumberFormat="1" applyFont="1" applyFill="1" applyBorder="1" applyAlignment="1">
      <alignment horizontal="right"/>
    </xf>
    <xf numFmtId="0" fontId="9" fillId="25" borderId="10" xfId="0" applyFont="1" applyFill="1" applyBorder="1" applyAlignment="1">
      <alignment horizontal="left"/>
    </xf>
    <xf numFmtId="0" fontId="11" fillId="25" borderId="0" xfId="0" applyFont="1" applyFill="1" applyBorder="1" applyAlignment="1">
      <alignment horizontal="center"/>
    </xf>
    <xf numFmtId="0" fontId="9" fillId="25" borderId="0" xfId="0" applyFont="1" applyFill="1" applyBorder="1" applyAlignment="1">
      <alignment horizontal="left"/>
    </xf>
    <xf numFmtId="0" fontId="75" fillId="25" borderId="0" xfId="0" applyFont="1" applyFill="1" applyBorder="1" applyAlignment="1">
      <alignment horizontal="justify" vertical="center"/>
    </xf>
    <xf numFmtId="0" fontId="9" fillId="25" borderId="13" xfId="0" applyFont="1" applyFill="1" applyBorder="1" applyAlignment="1">
      <alignment horizontal="left"/>
    </xf>
    <xf numFmtId="0" fontId="2" fillId="0" borderId="0" xfId="0" applyFont="1" applyAlignment="1">
      <alignment horizontal="right"/>
    </xf>
    <xf numFmtId="0" fontId="9" fillId="25" borderId="0" xfId="0" applyFont="1" applyFill="1" applyBorder="1" applyAlignment="1"/>
    <xf numFmtId="0" fontId="16" fillId="25" borderId="0" xfId="0" applyFont="1" applyFill="1" applyBorder="1" applyAlignment="1">
      <alignment horizontal="right"/>
    </xf>
    <xf numFmtId="0" fontId="11" fillId="25" borderId="33" xfId="0" applyFont="1" applyFill="1" applyBorder="1" applyAlignment="1">
      <alignment horizontal="center"/>
    </xf>
    <xf numFmtId="0" fontId="11" fillId="25" borderId="10" xfId="0" applyFont="1" applyFill="1" applyBorder="1" applyAlignment="1">
      <alignment horizontal="center"/>
    </xf>
    <xf numFmtId="0" fontId="9" fillId="25" borderId="10" xfId="0" applyFont="1" applyFill="1" applyBorder="1" applyAlignment="1">
      <alignment horizontal="left"/>
    </xf>
    <xf numFmtId="164" fontId="12" fillId="34" borderId="0" xfId="41" applyNumberFormat="1" applyFont="1" applyFill="1" applyBorder="1" applyAlignment="1">
      <alignment horizontal="center" wrapText="1"/>
    </xf>
    <xf numFmtId="0" fontId="11" fillId="25" borderId="0" xfId="0" applyFont="1" applyFill="1" applyBorder="1" applyAlignment="1">
      <alignment horizontal="center"/>
    </xf>
    <xf numFmtId="0" fontId="9" fillId="25" borderId="0" xfId="0" applyFont="1" applyFill="1" applyBorder="1" applyAlignment="1">
      <alignment horizontal="left"/>
    </xf>
    <xf numFmtId="0" fontId="10" fillId="25" borderId="0" xfId="0" applyFont="1" applyFill="1" applyBorder="1"/>
    <xf numFmtId="0" fontId="34" fillId="25" borderId="0" xfId="0" applyFont="1" applyFill="1" applyBorder="1" applyAlignment="1">
      <alignment horizontal="left"/>
    </xf>
    <xf numFmtId="0" fontId="3" fillId="30" borderId="53" xfId="0" applyFont="1" applyFill="1" applyBorder="1" applyAlignment="1">
      <alignment vertical="center"/>
    </xf>
    <xf numFmtId="0" fontId="3" fillId="30" borderId="54" xfId="0" applyFont="1" applyFill="1" applyBorder="1" applyAlignment="1">
      <alignment vertical="center"/>
    </xf>
    <xf numFmtId="0" fontId="0" fillId="0" borderId="0" xfId="0" applyBorder="1" applyAlignment="1">
      <alignment vertical="center"/>
    </xf>
    <xf numFmtId="0" fontId="11" fillId="25" borderId="26" xfId="0" applyFont="1" applyFill="1" applyBorder="1" applyAlignment="1">
      <alignment horizontal="center"/>
    </xf>
    <xf numFmtId="0" fontId="3" fillId="25" borderId="26" xfId="0" applyFont="1" applyFill="1" applyBorder="1" applyAlignment="1">
      <alignment vertical="center"/>
    </xf>
    <xf numFmtId="0" fontId="11" fillId="25" borderId="12" xfId="0" applyFont="1" applyFill="1" applyBorder="1" applyAlignment="1">
      <alignment horizontal="center" vertical="center"/>
    </xf>
    <xf numFmtId="0" fontId="31" fillId="0" borderId="0" xfId="0" applyFont="1" applyBorder="1" applyAlignment="1">
      <alignment vertical="center"/>
    </xf>
    <xf numFmtId="3" fontId="12" fillId="25" borderId="0" xfId="0" applyNumberFormat="1" applyFont="1" applyFill="1"/>
    <xf numFmtId="164" fontId="0" fillId="33" borderId="0" xfId="0" applyNumberFormat="1" applyFill="1" applyBorder="1"/>
    <xf numFmtId="0" fontId="13" fillId="25" borderId="26" xfId="0" applyFont="1" applyFill="1" applyBorder="1" applyAlignment="1">
      <alignment vertical="center"/>
    </xf>
    <xf numFmtId="0" fontId="9" fillId="25" borderId="13" xfId="0" applyFont="1" applyFill="1" applyBorder="1" applyAlignment="1"/>
    <xf numFmtId="3" fontId="16" fillId="25" borderId="0" xfId="0" applyNumberFormat="1" applyFont="1" applyFill="1" applyAlignment="1"/>
    <xf numFmtId="0" fontId="9" fillId="0" borderId="0" xfId="0" applyFont="1" applyAlignment="1"/>
    <xf numFmtId="3" fontId="2" fillId="25" borderId="0" xfId="0" applyNumberFormat="1" applyFont="1" applyFill="1"/>
    <xf numFmtId="3" fontId="12" fillId="25" borderId="0" xfId="0" applyNumberFormat="1" applyFont="1" applyFill="1" applyAlignment="1">
      <alignment horizontal="right"/>
    </xf>
    <xf numFmtId="0" fontId="16" fillId="25" borderId="0" xfId="0" applyFont="1" applyFill="1" applyBorder="1" applyAlignment="1">
      <alignment vertical="center"/>
    </xf>
    <xf numFmtId="3" fontId="0" fillId="0" borderId="0" xfId="0" applyNumberFormat="1" applyFill="1"/>
    <xf numFmtId="0" fontId="11" fillId="25" borderId="12" xfId="0" applyFont="1" applyFill="1" applyBorder="1" applyAlignment="1">
      <alignment horizontal="right"/>
    </xf>
    <xf numFmtId="0" fontId="11" fillId="25" borderId="12" xfId="0" applyFont="1" applyFill="1" applyBorder="1" applyAlignment="1">
      <alignment horizontal="center"/>
    </xf>
    <xf numFmtId="0" fontId="16" fillId="25" borderId="0" xfId="0" applyFont="1" applyFill="1" applyBorder="1" applyAlignment="1">
      <alignment horizontal="right"/>
    </xf>
    <xf numFmtId="0" fontId="0" fillId="25" borderId="0" xfId="0" applyFill="1" applyAlignment="1">
      <alignment vertical="top"/>
    </xf>
    <xf numFmtId="0" fontId="11" fillId="25" borderId="0" xfId="0" applyFont="1" applyFill="1" applyBorder="1" applyAlignment="1">
      <alignment horizontal="center"/>
    </xf>
    <xf numFmtId="0" fontId="9" fillId="25" borderId="0" xfId="0" applyFont="1" applyFill="1" applyBorder="1" applyAlignment="1">
      <alignment horizontal="left"/>
    </xf>
    <xf numFmtId="0" fontId="32" fillId="33" borderId="0" xfId="0" applyFont="1" applyFill="1" applyBorder="1" applyAlignment="1">
      <alignment horizontal="left"/>
    </xf>
    <xf numFmtId="0" fontId="10" fillId="25" borderId="0" xfId="0" applyFont="1" applyFill="1" applyBorder="1"/>
    <xf numFmtId="0" fontId="11" fillId="25" borderId="61" xfId="63" applyFont="1" applyFill="1" applyBorder="1" applyAlignment="1">
      <alignment horizontal="center" vertical="center"/>
    </xf>
    <xf numFmtId="164" fontId="12" fillId="34" borderId="0" xfId="41" applyNumberFormat="1" applyFont="1" applyFill="1" applyBorder="1" applyAlignment="1">
      <alignment horizontal="center" wrapText="1"/>
    </xf>
    <xf numFmtId="0" fontId="18" fillId="33" borderId="0" xfId="0" applyFont="1" applyFill="1" applyBorder="1" applyAlignment="1">
      <alignment horizontal="left"/>
    </xf>
    <xf numFmtId="0" fontId="11" fillId="25" borderId="84" xfId="63" applyFont="1" applyFill="1" applyBorder="1" applyAlignment="1">
      <alignment vertical="center"/>
    </xf>
    <xf numFmtId="164" fontId="68" fillId="33" borderId="0" xfId="41" applyNumberFormat="1" applyFont="1" applyFill="1" applyBorder="1" applyAlignment="1">
      <alignment horizontal="center" wrapText="1"/>
    </xf>
    <xf numFmtId="165" fontId="112" fillId="33" borderId="0" xfId="0" applyNumberFormat="1" applyFont="1" applyFill="1"/>
    <xf numFmtId="165" fontId="61" fillId="33" borderId="0" xfId="41" applyNumberFormat="1" applyFont="1" applyFill="1" applyBorder="1" applyAlignment="1">
      <alignment horizontal="center" wrapText="1"/>
    </xf>
    <xf numFmtId="165" fontId="12" fillId="33" borderId="0" xfId="41" applyNumberFormat="1" applyFont="1" applyFill="1" applyBorder="1" applyAlignment="1">
      <alignment horizontal="center" wrapText="1"/>
    </xf>
    <xf numFmtId="0" fontId="9" fillId="33" borderId="44" xfId="0" applyFont="1" applyFill="1" applyBorder="1" applyAlignment="1">
      <alignment horizontal="left" indent="1"/>
    </xf>
    <xf numFmtId="49" fontId="9" fillId="33" borderId="44" xfId="0" applyNumberFormat="1" applyFont="1" applyFill="1" applyBorder="1"/>
    <xf numFmtId="165" fontId="12" fillId="33" borderId="44" xfId="41" applyNumberFormat="1" applyFont="1" applyFill="1" applyBorder="1" applyAlignment="1">
      <alignment horizontal="center" wrapText="1"/>
    </xf>
    <xf numFmtId="165" fontId="113" fillId="33" borderId="0" xfId="41" applyNumberFormat="1" applyFont="1" applyFill="1" applyBorder="1" applyAlignment="1">
      <alignment horizontal="center" wrapText="1"/>
    </xf>
    <xf numFmtId="0" fontId="9" fillId="33" borderId="0" xfId="0" applyFont="1" applyFill="1" applyBorder="1" applyAlignment="1">
      <alignment horizontal="left" indent="1"/>
    </xf>
    <xf numFmtId="165" fontId="12" fillId="33" borderId="0" xfId="0" applyNumberFormat="1" applyFont="1" applyFill="1" applyBorder="1" applyAlignment="1">
      <alignment horizontal="center"/>
    </xf>
    <xf numFmtId="0" fontId="11" fillId="25" borderId="12" xfId="0" applyFont="1" applyFill="1" applyBorder="1" applyAlignment="1">
      <alignment horizontal="right"/>
    </xf>
    <xf numFmtId="0" fontId="11" fillId="25" borderId="12" xfId="0" applyFont="1" applyFill="1" applyBorder="1" applyAlignment="1">
      <alignment horizontal="center"/>
    </xf>
    <xf numFmtId="0" fontId="75" fillId="25" borderId="0" xfId="0" applyFont="1" applyFill="1" applyBorder="1" applyAlignment="1">
      <alignment horizontal="left"/>
    </xf>
    <xf numFmtId="0" fontId="16" fillId="25" borderId="0" xfId="0" applyFont="1" applyFill="1" applyBorder="1" applyAlignment="1">
      <alignment horizontal="right"/>
    </xf>
    <xf numFmtId="0" fontId="12" fillId="24" borderId="0" xfId="41" applyFont="1" applyFill="1" applyBorder="1" applyAlignment="1">
      <alignment horizontal="left" indent="1"/>
    </xf>
    <xf numFmtId="0" fontId="16" fillId="25" borderId="60" xfId="0" applyFont="1" applyFill="1" applyBorder="1" applyAlignment="1">
      <alignment vertical="top"/>
    </xf>
    <xf numFmtId="0" fontId="9" fillId="25" borderId="10" xfId="0" applyFont="1" applyFill="1" applyBorder="1" applyAlignment="1">
      <alignment horizontal="left"/>
    </xf>
    <xf numFmtId="0" fontId="4" fillId="25" borderId="60" xfId="0" applyFont="1" applyFill="1" applyBorder="1"/>
    <xf numFmtId="0" fontId="11" fillId="24" borderId="0" xfId="41" applyFont="1" applyFill="1" applyBorder="1" applyAlignment="1">
      <alignment horizontal="left"/>
    </xf>
    <xf numFmtId="0" fontId="11" fillId="25" borderId="0" xfId="0" applyFont="1" applyFill="1" applyBorder="1" applyAlignment="1">
      <alignment horizontal="center"/>
    </xf>
    <xf numFmtId="0" fontId="11" fillId="25" borderId="0" xfId="0" applyFont="1" applyFill="1" applyBorder="1" applyAlignment="1">
      <alignment horizontal="left" indent="1"/>
    </xf>
    <xf numFmtId="0" fontId="7" fillId="25" borderId="12" xfId="0" applyFont="1" applyFill="1" applyBorder="1" applyAlignment="1">
      <alignment horizontal="right"/>
    </xf>
    <xf numFmtId="0" fontId="9" fillId="25" borderId="0" xfId="0" applyFont="1" applyFill="1" applyBorder="1" applyAlignment="1">
      <alignment horizontal="left"/>
    </xf>
    <xf numFmtId="0" fontId="10" fillId="25" borderId="0" xfId="0" applyFont="1" applyFill="1" applyBorder="1"/>
    <xf numFmtId="0" fontId="1" fillId="33" borderId="0" xfId="64" applyFill="1"/>
    <xf numFmtId="3" fontId="29" fillId="33" borderId="0" xfId="0" applyNumberFormat="1" applyFont="1" applyFill="1" applyBorder="1" applyAlignment="1">
      <alignment horizontal="right"/>
    </xf>
    <xf numFmtId="4" fontId="29" fillId="33" borderId="0" xfId="0" applyNumberFormat="1" applyFont="1" applyFill="1" applyBorder="1" applyAlignment="1">
      <alignment horizontal="right"/>
    </xf>
    <xf numFmtId="164" fontId="114" fillId="25" borderId="0" xfId="41" applyNumberFormat="1" applyFont="1" applyFill="1" applyBorder="1" applyAlignment="1">
      <alignment horizontal="right" wrapText="1"/>
    </xf>
    <xf numFmtId="164" fontId="114" fillId="33" borderId="0" xfId="41" applyNumberFormat="1" applyFont="1" applyFill="1" applyBorder="1" applyAlignment="1">
      <alignment horizontal="right" wrapText="1"/>
    </xf>
    <xf numFmtId="3" fontId="114" fillId="25" borderId="0" xfId="0" applyNumberFormat="1" applyFont="1" applyFill="1" applyBorder="1" applyAlignment="1">
      <alignment horizontal="right"/>
    </xf>
    <xf numFmtId="0" fontId="95" fillId="25" borderId="0" xfId="0" applyFont="1" applyFill="1" applyBorder="1" applyAlignment="1">
      <alignment horizontal="left" vertical="center"/>
    </xf>
    <xf numFmtId="164" fontId="12" fillId="34" borderId="0" xfId="41" applyNumberFormat="1" applyFont="1" applyFill="1" applyBorder="1" applyAlignment="1">
      <alignment horizontal="center" wrapText="1"/>
    </xf>
    <xf numFmtId="0" fontId="11" fillId="25" borderId="55" xfId="63" applyFont="1" applyFill="1" applyBorder="1" applyAlignment="1">
      <alignment horizontal="center"/>
    </xf>
    <xf numFmtId="0" fontId="88" fillId="25" borderId="0" xfId="63" applyFont="1" applyFill="1" applyBorder="1" applyAlignment="1">
      <alignment horizontal="center" vertical="center"/>
    </xf>
    <xf numFmtId="0" fontId="9" fillId="25" borderId="0" xfId="63" applyFont="1" applyFill="1" applyBorder="1" applyAlignment="1">
      <alignment horizontal="right"/>
    </xf>
    <xf numFmtId="2" fontId="20" fillId="25" borderId="0" xfId="0" applyNumberFormat="1" applyFont="1" applyFill="1" applyBorder="1" applyAlignment="1">
      <alignment horizontal="center" vertical="center" wrapText="1"/>
    </xf>
    <xf numFmtId="2" fontId="20" fillId="25" borderId="0" xfId="0" applyNumberFormat="1" applyFont="1" applyFill="1" applyBorder="1" applyAlignment="1">
      <alignment horizontal="center" vertical="center"/>
    </xf>
    <xf numFmtId="0" fontId="2" fillId="0" borderId="0" xfId="0" applyFont="1" applyAlignment="1">
      <alignment horizontal="right"/>
    </xf>
    <xf numFmtId="0" fontId="12" fillId="31" borderId="0" xfId="0" applyFont="1" applyFill="1" applyAlignment="1">
      <alignment horizontal="left" vertical="center" wrapText="1"/>
    </xf>
    <xf numFmtId="0" fontId="53" fillId="31" borderId="0" xfId="0" applyFont="1" applyFill="1" applyAlignment="1">
      <alignment horizontal="center" vertical="center"/>
    </xf>
    <xf numFmtId="0" fontId="17" fillId="25" borderId="0" xfId="0" applyFont="1" applyFill="1" applyBorder="1" applyAlignment="1"/>
    <xf numFmtId="164" fontId="12" fillId="24" borderId="0" xfId="41" applyNumberFormat="1" applyFont="1" applyFill="1" applyBorder="1" applyAlignment="1">
      <alignment wrapText="1"/>
    </xf>
    <xf numFmtId="164" fontId="22" fillId="24" borderId="0" xfId="41" applyNumberFormat="1" applyFont="1" applyFill="1" applyBorder="1" applyAlignment="1">
      <alignment wrapText="1"/>
    </xf>
    <xf numFmtId="0" fontId="9" fillId="25" borderId="10" xfId="0" applyFont="1" applyFill="1" applyBorder="1" applyAlignment="1"/>
    <xf numFmtId="0" fontId="9" fillId="25" borderId="0" xfId="0" applyFont="1" applyFill="1" applyBorder="1" applyAlignment="1"/>
    <xf numFmtId="164" fontId="17" fillId="24" borderId="0" xfId="41" applyNumberFormat="1" applyFont="1" applyFill="1" applyBorder="1" applyAlignment="1">
      <alignment wrapText="1"/>
    </xf>
    <xf numFmtId="0" fontId="10" fillId="25" borderId="0" xfId="0" applyFont="1" applyFill="1" applyBorder="1" applyAlignment="1">
      <alignment horizontal="justify" vertical="top" wrapText="1"/>
    </xf>
    <xf numFmtId="0" fontId="19" fillId="25" borderId="0" xfId="0" applyFont="1" applyFill="1" applyBorder="1" applyAlignment="1">
      <alignment horizontal="justify" vertical="top" wrapText="1"/>
    </xf>
    <xf numFmtId="164" fontId="11" fillId="24" borderId="0" xfId="41" applyNumberFormat="1" applyFont="1" applyFill="1" applyBorder="1" applyAlignment="1">
      <alignment wrapText="1"/>
    </xf>
    <xf numFmtId="49" fontId="12" fillId="25" borderId="0" xfId="0" applyNumberFormat="1" applyFont="1" applyFill="1" applyBorder="1" applyAlignment="1">
      <alignment horizontal="left"/>
    </xf>
    <xf numFmtId="0" fontId="12" fillId="25" borderId="0" xfId="0" applyNumberFormat="1" applyFont="1" applyFill="1" applyBorder="1" applyAlignment="1">
      <alignment horizontal="left"/>
    </xf>
    <xf numFmtId="164" fontId="17" fillId="24" borderId="0" xfId="41" applyNumberFormat="1" applyFont="1" applyFill="1" applyBorder="1" applyAlignment="1">
      <alignment horizontal="left" wrapText="1"/>
    </xf>
    <xf numFmtId="0" fontId="12" fillId="25" borderId="0" xfId="0" applyFont="1" applyFill="1" applyBorder="1" applyAlignment="1">
      <alignment horizontal="left" indent="4"/>
    </xf>
    <xf numFmtId="164" fontId="23" fillId="24" borderId="0" xfId="41" applyNumberFormat="1" applyFont="1" applyFill="1" applyBorder="1" applyAlignment="1">
      <alignment wrapText="1"/>
    </xf>
    <xf numFmtId="0" fontId="12" fillId="0" borderId="0" xfId="0" applyFont="1" applyBorder="1" applyAlignment="1">
      <alignment horizontal="justify" readingOrder="1"/>
    </xf>
    <xf numFmtId="0" fontId="11" fillId="25" borderId="0" xfId="0" applyFont="1" applyFill="1" applyBorder="1" applyAlignment="1">
      <alignment horizontal="justify" vertical="center" readingOrder="1"/>
    </xf>
    <xf numFmtId="0" fontId="11" fillId="25" borderId="0" xfId="0" applyNumberFormat="1" applyFont="1" applyFill="1" applyBorder="1" applyAlignment="1">
      <alignment horizontal="justify" vertical="center" readingOrder="1"/>
    </xf>
    <xf numFmtId="0" fontId="11" fillId="25" borderId="0" xfId="0" applyFont="1" applyFill="1" applyBorder="1" applyAlignment="1">
      <alignment horizontal="justify" vertical="center" wrapText="1" readingOrder="1"/>
    </xf>
    <xf numFmtId="49" fontId="2" fillId="25" borderId="0" xfId="0" applyNumberFormat="1" applyFont="1" applyFill="1" applyBorder="1" applyAlignment="1">
      <alignment horizontal="right" readingOrder="1"/>
    </xf>
    <xf numFmtId="0" fontId="2" fillId="25" borderId="11" xfId="0" applyFont="1" applyFill="1" applyBorder="1" applyAlignment="1">
      <alignment horizontal="right" readingOrder="1"/>
    </xf>
    <xf numFmtId="0" fontId="11" fillId="25" borderId="13" xfId="0" applyFont="1" applyFill="1" applyBorder="1" applyAlignment="1">
      <alignment horizontal="center" readingOrder="1"/>
    </xf>
    <xf numFmtId="0" fontId="0" fillId="0" borderId="0" xfId="0" applyAlignment="1">
      <alignment horizontal="center" readingOrder="1"/>
    </xf>
    <xf numFmtId="0" fontId="12" fillId="25" borderId="0" xfId="0" applyFont="1" applyFill="1" applyBorder="1" applyAlignment="1">
      <alignment horizontal="justify" vertical="center" readingOrder="1"/>
    </xf>
    <xf numFmtId="0" fontId="75" fillId="25" borderId="0" xfId="0" applyFont="1" applyFill="1" applyBorder="1" applyAlignment="1">
      <alignment horizontal="left"/>
    </xf>
    <xf numFmtId="49" fontId="12" fillId="25" borderId="23" xfId="0" applyNumberFormat="1" applyFont="1" applyFill="1" applyBorder="1" applyAlignment="1">
      <alignment horizontal="left"/>
    </xf>
    <xf numFmtId="0" fontId="12" fillId="25" borderId="0" xfId="0" applyFont="1" applyFill="1" applyBorder="1" applyAlignment="1">
      <alignment horizontal="left"/>
    </xf>
    <xf numFmtId="0" fontId="2" fillId="0" borderId="0" xfId="0" applyFont="1" applyFill="1" applyAlignment="1">
      <alignment horizontal="right"/>
    </xf>
    <xf numFmtId="0" fontId="16" fillId="25" borderId="0" xfId="0" applyFont="1" applyFill="1" applyBorder="1" applyAlignment="1">
      <alignment horizontal="right"/>
    </xf>
    <xf numFmtId="0" fontId="16" fillId="0" borderId="60" xfId="0" applyFont="1" applyBorder="1" applyAlignment="1">
      <alignment vertical="top" wrapText="1"/>
    </xf>
    <xf numFmtId="0" fontId="0" fillId="0" borderId="60" xfId="0" applyBorder="1" applyAlignment="1">
      <alignment vertical="top" wrapText="1"/>
    </xf>
    <xf numFmtId="0" fontId="0" fillId="0" borderId="0" xfId="0" applyAlignment="1">
      <alignment vertical="top" wrapText="1"/>
    </xf>
    <xf numFmtId="0" fontId="11" fillId="25" borderId="61" xfId="0" applyFont="1" applyFill="1" applyBorder="1" applyAlignment="1">
      <alignment horizontal="center" vertical="center"/>
    </xf>
    <xf numFmtId="0" fontId="11" fillId="25" borderId="55" xfId="0" applyFont="1" applyFill="1" applyBorder="1" applyAlignment="1">
      <alignment horizontal="center"/>
    </xf>
    <xf numFmtId="0" fontId="11" fillId="25" borderId="33" xfId="0" applyFont="1" applyFill="1" applyBorder="1" applyAlignment="1">
      <alignment horizontal="center"/>
    </xf>
    <xf numFmtId="0" fontId="11" fillId="25" borderId="12" xfId="0" applyFont="1" applyFill="1" applyBorder="1" applyAlignment="1">
      <alignment horizontal="center"/>
    </xf>
    <xf numFmtId="168" fontId="12" fillId="24" borderId="0" xfId="41" applyNumberFormat="1" applyFont="1" applyFill="1" applyBorder="1" applyAlignment="1">
      <alignment horizontal="right" wrapText="1" indent="2"/>
    </xf>
    <xf numFmtId="168" fontId="12" fillId="34" borderId="0" xfId="41" applyNumberFormat="1" applyFont="1" applyFill="1" applyBorder="1" applyAlignment="1">
      <alignment horizontal="right" wrapText="1" indent="2"/>
    </xf>
    <xf numFmtId="167" fontId="12" fillId="24" borderId="0" xfId="41" applyNumberFormat="1" applyFont="1" applyFill="1" applyBorder="1" applyAlignment="1">
      <alignment horizontal="right" wrapText="1" indent="2"/>
    </xf>
    <xf numFmtId="167" fontId="12" fillId="34" borderId="0" xfId="41" applyNumberFormat="1" applyFont="1" applyFill="1" applyBorder="1" applyAlignment="1">
      <alignment horizontal="right" wrapText="1" indent="2"/>
    </xf>
    <xf numFmtId="167" fontId="75" fillId="24" borderId="0" xfId="41" applyNumberFormat="1" applyFont="1" applyFill="1" applyBorder="1" applyAlignment="1">
      <alignment horizontal="right" wrapText="1" indent="2"/>
    </xf>
    <xf numFmtId="167" fontId="75" fillId="34" borderId="0" xfId="41" applyNumberFormat="1" applyFont="1" applyFill="1" applyBorder="1" applyAlignment="1">
      <alignment horizontal="right" wrapText="1" indent="2"/>
    </xf>
    <xf numFmtId="167" fontId="75" fillId="33" borderId="0" xfId="0" applyNumberFormat="1" applyFont="1" applyFill="1" applyBorder="1" applyAlignment="1">
      <alignment horizontal="right" indent="2"/>
    </xf>
    <xf numFmtId="167" fontId="75" fillId="25" borderId="0" xfId="0" applyNumberFormat="1" applyFont="1" applyFill="1" applyBorder="1" applyAlignment="1">
      <alignment horizontal="right" indent="2"/>
    </xf>
    <xf numFmtId="0" fontId="11" fillId="25" borderId="12" xfId="0" applyFont="1" applyFill="1" applyBorder="1" applyAlignment="1">
      <alignment horizontal="right"/>
    </xf>
    <xf numFmtId="0" fontId="11" fillId="25" borderId="59" xfId="0" applyFont="1" applyFill="1" applyBorder="1" applyAlignment="1">
      <alignment horizontal="right"/>
    </xf>
    <xf numFmtId="0" fontId="16" fillId="25" borderId="48" xfId="0" applyFont="1" applyFill="1" applyBorder="1" applyAlignment="1">
      <alignment horizontal="right"/>
    </xf>
    <xf numFmtId="0" fontId="16" fillId="0" borderId="60" xfId="0" applyFont="1" applyBorder="1" applyAlignment="1">
      <alignment vertical="justify" wrapText="1"/>
    </xf>
    <xf numFmtId="0" fontId="0" fillId="0" borderId="60" xfId="0" applyBorder="1" applyAlignment="1">
      <alignment vertical="justify" wrapText="1"/>
    </xf>
    <xf numFmtId="0" fontId="0" fillId="0" borderId="0" xfId="0" applyAlignment="1">
      <alignment vertical="justify" wrapText="1"/>
    </xf>
    <xf numFmtId="0" fontId="12" fillId="25" borderId="0" xfId="0" applyNumberFormat="1" applyFont="1" applyFill="1" applyBorder="1" applyAlignment="1">
      <alignment horizontal="right"/>
    </xf>
    <xf numFmtId="0" fontId="12" fillId="25" borderId="64" xfId="0" applyNumberFormat="1" applyFont="1" applyFill="1" applyBorder="1" applyAlignment="1">
      <alignment horizontal="right"/>
    </xf>
    <xf numFmtId="0" fontId="11" fillId="25" borderId="69" xfId="0" applyFont="1" applyFill="1" applyBorder="1" applyAlignment="1">
      <alignment horizontal="center"/>
    </xf>
    <xf numFmtId="0" fontId="12" fillId="24" borderId="0" xfId="41" applyFont="1" applyFill="1" applyBorder="1" applyAlignment="1">
      <alignment horizontal="left" indent="1"/>
    </xf>
    <xf numFmtId="165" fontId="12" fillId="25" borderId="0" xfId="0" applyNumberFormat="1" applyFont="1" applyFill="1" applyBorder="1" applyAlignment="1">
      <alignment horizontal="right" indent="2"/>
    </xf>
    <xf numFmtId="165" fontId="12" fillId="33" borderId="0" xfId="0" applyNumberFormat="1" applyFont="1" applyFill="1" applyBorder="1" applyAlignment="1">
      <alignment horizontal="right" indent="2"/>
    </xf>
    <xf numFmtId="169" fontId="12" fillId="34" borderId="0" xfId="41" applyNumberFormat="1" applyFont="1" applyFill="1" applyBorder="1" applyAlignment="1">
      <alignment horizontal="right" wrapText="1" indent="2"/>
    </xf>
    <xf numFmtId="169" fontId="12" fillId="24" borderId="0" xfId="41" applyNumberFormat="1" applyFont="1" applyFill="1" applyBorder="1" applyAlignment="1">
      <alignment horizontal="right" wrapText="1" indent="2"/>
    </xf>
    <xf numFmtId="0" fontId="11" fillId="24" borderId="0" xfId="41" applyFont="1" applyFill="1" applyBorder="1" applyAlignment="1">
      <alignment horizontal="left" wrapText="1"/>
    </xf>
    <xf numFmtId="0" fontId="11" fillId="24" borderId="0" xfId="41" applyFont="1" applyFill="1" applyBorder="1" applyAlignment="1">
      <alignment horizontal="left" indent="2"/>
    </xf>
    <xf numFmtId="168" fontId="11" fillId="24" borderId="0" xfId="41" applyNumberFormat="1" applyFont="1" applyFill="1" applyBorder="1" applyAlignment="1">
      <alignment horizontal="right" wrapText="1" indent="2"/>
    </xf>
    <xf numFmtId="168" fontId="11" fillId="34" borderId="0" xfId="41" applyNumberFormat="1" applyFont="1" applyFill="1" applyBorder="1" applyAlignment="1">
      <alignment horizontal="right" wrapText="1" indent="2"/>
    </xf>
    <xf numFmtId="169" fontId="37" fillId="24" borderId="0" xfId="41" applyNumberFormat="1" applyFont="1" applyFill="1" applyBorder="1" applyAlignment="1">
      <alignment horizontal="right" wrapText="1" indent="2"/>
    </xf>
    <xf numFmtId="169" fontId="37" fillId="34" borderId="0" xfId="41" applyNumberFormat="1" applyFont="1" applyFill="1" applyBorder="1" applyAlignment="1">
      <alignment horizontal="right" wrapText="1" indent="2"/>
    </xf>
    <xf numFmtId="167" fontId="12" fillId="36" borderId="0" xfId="61" applyNumberFormat="1" applyFont="1" applyFill="1" applyBorder="1" applyAlignment="1">
      <alignment horizontal="right" wrapText="1" indent="2"/>
    </xf>
    <xf numFmtId="167" fontId="12" fillId="37" borderId="0" xfId="61" applyNumberFormat="1" applyFont="1" applyFill="1" applyBorder="1" applyAlignment="1">
      <alignment horizontal="right" wrapText="1" indent="2"/>
    </xf>
    <xf numFmtId="0" fontId="11" fillId="25" borderId="10" xfId="0" applyFont="1" applyFill="1" applyBorder="1" applyAlignment="1">
      <alignment horizontal="center"/>
    </xf>
    <xf numFmtId="0" fontId="11" fillId="25" borderId="63" xfId="0" applyFont="1" applyFill="1" applyBorder="1" applyAlignment="1">
      <alignment horizontal="left"/>
    </xf>
    <xf numFmtId="0" fontId="11" fillId="25" borderId="12" xfId="0" applyFont="1" applyFill="1" applyBorder="1" applyAlignment="1">
      <alignment horizontal="left"/>
    </xf>
    <xf numFmtId="0" fontId="16" fillId="25" borderId="60" xfId="0" applyFont="1" applyFill="1" applyBorder="1" applyAlignment="1">
      <alignment vertical="justify" wrapText="1"/>
    </xf>
    <xf numFmtId="0" fontId="0" fillId="25" borderId="60" xfId="0" applyFill="1" applyBorder="1" applyAlignment="1">
      <alignment vertical="justify" wrapText="1"/>
    </xf>
    <xf numFmtId="0" fontId="0" fillId="25" borderId="0" xfId="0" applyFill="1" applyAlignment="1">
      <alignment vertical="justify" wrapText="1"/>
    </xf>
    <xf numFmtId="0" fontId="78" fillId="25" borderId="0" xfId="0" applyFont="1" applyFill="1" applyBorder="1" applyAlignment="1">
      <alignment horizontal="center"/>
    </xf>
    <xf numFmtId="0" fontId="16" fillId="25" borderId="0" xfId="0" applyNumberFormat="1" applyFont="1" applyFill="1" applyBorder="1" applyAlignment="1">
      <alignment horizontal="justify" wrapText="1"/>
    </xf>
    <xf numFmtId="0" fontId="16" fillId="25" borderId="33" xfId="0" applyFont="1" applyFill="1" applyBorder="1" applyAlignment="1">
      <alignment horizontal="center"/>
    </xf>
    <xf numFmtId="0" fontId="16" fillId="25" borderId="60" xfId="0" applyFont="1" applyFill="1" applyBorder="1" applyAlignment="1">
      <alignment vertical="top"/>
    </xf>
    <xf numFmtId="0" fontId="0" fillId="25" borderId="60" xfId="0" applyFill="1" applyBorder="1" applyAlignment="1">
      <alignment vertical="top"/>
    </xf>
    <xf numFmtId="0" fontId="0" fillId="25" borderId="0" xfId="0" applyFill="1" applyAlignment="1">
      <alignment vertical="top"/>
    </xf>
    <xf numFmtId="165" fontId="23" fillId="25" borderId="0" xfId="0" applyNumberFormat="1" applyFont="1" applyFill="1" applyBorder="1" applyAlignment="1">
      <alignment horizontal="right" indent="2"/>
    </xf>
    <xf numFmtId="165" fontId="23" fillId="33" borderId="0" xfId="0" applyNumberFormat="1" applyFont="1" applyFill="1" applyBorder="1" applyAlignment="1">
      <alignment horizontal="right" indent="2"/>
    </xf>
    <xf numFmtId="165" fontId="75" fillId="25" borderId="0" xfId="0" applyNumberFormat="1" applyFont="1" applyFill="1" applyBorder="1" applyAlignment="1">
      <alignment horizontal="right" indent="2"/>
    </xf>
    <xf numFmtId="165" fontId="75" fillId="33" borderId="0" xfId="0" applyNumberFormat="1" applyFont="1" applyFill="1" applyBorder="1" applyAlignment="1">
      <alignment horizontal="right" indent="2"/>
    </xf>
    <xf numFmtId="165" fontId="12" fillId="24" borderId="0" xfId="41" applyNumberFormat="1" applyFont="1" applyFill="1" applyBorder="1" applyAlignment="1">
      <alignment horizontal="right" wrapText="1" indent="2"/>
    </xf>
    <xf numFmtId="165" fontId="12" fillId="34" borderId="0" xfId="41" applyNumberFormat="1" applyFont="1" applyFill="1" applyBorder="1" applyAlignment="1">
      <alignment horizontal="right" wrapText="1" indent="2"/>
    </xf>
    <xf numFmtId="0" fontId="2" fillId="25" borderId="0" xfId="0" applyFont="1" applyFill="1" applyBorder="1" applyAlignment="1">
      <alignment horizontal="right" indent="2"/>
    </xf>
    <xf numFmtId="0" fontId="2" fillId="33" borderId="0" xfId="0" applyFont="1" applyFill="1" applyBorder="1" applyAlignment="1">
      <alignment horizontal="right" indent="2"/>
    </xf>
    <xf numFmtId="0" fontId="88" fillId="25" borderId="67" xfId="63" applyFont="1" applyFill="1" applyBorder="1" applyAlignment="1">
      <alignment horizontal="center" vertical="center"/>
    </xf>
    <xf numFmtId="0" fontId="88" fillId="25" borderId="68" xfId="63" applyFont="1" applyFill="1" applyBorder="1" applyAlignment="1">
      <alignment horizontal="center" vertical="center"/>
    </xf>
    <xf numFmtId="0" fontId="29" fillId="25" borderId="0" xfId="63" applyFont="1" applyFill="1" applyBorder="1" applyAlignment="1">
      <alignment wrapText="1"/>
    </xf>
    <xf numFmtId="0" fontId="16" fillId="25" borderId="0" xfId="63" applyFont="1" applyFill="1" applyBorder="1" applyAlignment="1">
      <alignment wrapText="1"/>
    </xf>
    <xf numFmtId="0" fontId="65" fillId="25" borderId="0" xfId="63" applyFont="1" applyFill="1" applyBorder="1" applyAlignment="1">
      <alignment horizontal="justify" vertical="center" wrapText="1"/>
    </xf>
    <xf numFmtId="0" fontId="16" fillId="25" borderId="94" xfId="63" applyFont="1" applyFill="1" applyBorder="1" applyAlignment="1">
      <alignment horizontal="left" vertical="top"/>
    </xf>
    <xf numFmtId="0" fontId="16" fillId="25" borderId="71" xfId="63" applyFont="1" applyFill="1" applyBorder="1" applyAlignment="1">
      <alignment horizontal="left" vertical="top"/>
    </xf>
    <xf numFmtId="0" fontId="16" fillId="25" borderId="0" xfId="63" applyFont="1" applyFill="1" applyBorder="1" applyAlignment="1">
      <alignment horizontal="right"/>
    </xf>
    <xf numFmtId="0" fontId="11" fillId="25" borderId="55" xfId="63" applyFont="1" applyFill="1" applyBorder="1" applyAlignment="1">
      <alignment horizontal="center"/>
    </xf>
    <xf numFmtId="0" fontId="16" fillId="25" borderId="0" xfId="63" applyFont="1" applyFill="1" applyBorder="1" applyAlignment="1">
      <alignment horizontal="justify" wrapText="1"/>
    </xf>
    <xf numFmtId="0" fontId="9" fillId="25" borderId="18" xfId="0" applyFont="1" applyFill="1" applyBorder="1" applyAlignment="1">
      <alignment horizontal="left"/>
    </xf>
    <xf numFmtId="0" fontId="9" fillId="25" borderId="10" xfId="0" applyFont="1" applyFill="1" applyBorder="1" applyAlignment="1">
      <alignment horizontal="left"/>
    </xf>
    <xf numFmtId="0" fontId="16" fillId="25" borderId="60" xfId="0" applyFont="1" applyFill="1" applyBorder="1" applyAlignment="1">
      <alignment horizontal="left" vertical="top"/>
    </xf>
    <xf numFmtId="0" fontId="16" fillId="25" borderId="0" xfId="0" applyFont="1" applyFill="1" applyBorder="1" applyAlignment="1">
      <alignment horizontal="left" vertical="top"/>
    </xf>
    <xf numFmtId="0" fontId="4" fillId="25" borderId="60" xfId="0" applyFont="1" applyFill="1" applyBorder="1"/>
    <xf numFmtId="0" fontId="7" fillId="25" borderId="69" xfId="0" applyFont="1" applyFill="1" applyBorder="1" applyAlignment="1">
      <alignment horizontal="center"/>
    </xf>
    <xf numFmtId="0" fontId="7" fillId="25" borderId="55" xfId="0" applyFont="1" applyFill="1" applyBorder="1" applyAlignment="1">
      <alignment horizontal="center"/>
    </xf>
    <xf numFmtId="0" fontId="29" fillId="24" borderId="0" xfId="41" applyFont="1" applyFill="1" applyBorder="1" applyAlignment="1">
      <alignment horizontal="justify" vertical="center" wrapText="1"/>
    </xf>
    <xf numFmtId="0" fontId="16" fillId="24" borderId="0" xfId="41" applyFont="1" applyFill="1" applyBorder="1" applyAlignment="1">
      <alignment horizontal="justify" vertical="center" wrapText="1"/>
    </xf>
    <xf numFmtId="0" fontId="16" fillId="24" borderId="0" xfId="41" applyFont="1" applyFill="1" applyBorder="1" applyAlignment="1">
      <alignment horizontal="justify" vertical="top" wrapText="1"/>
    </xf>
    <xf numFmtId="0" fontId="12" fillId="25" borderId="23" xfId="0" applyNumberFormat="1" applyFont="1" applyFill="1" applyBorder="1" applyAlignment="1">
      <alignment horizontal="left"/>
    </xf>
    <xf numFmtId="0" fontId="93" fillId="25" borderId="0" xfId="0" applyFont="1" applyFill="1" applyBorder="1" applyAlignment="1">
      <alignment horizontal="left"/>
    </xf>
    <xf numFmtId="0" fontId="103" fillId="25" borderId="0" xfId="63" applyFont="1" applyFill="1" applyBorder="1" applyAlignment="1">
      <alignment horizontal="left"/>
    </xf>
    <xf numFmtId="167" fontId="103" fillId="33" borderId="10" xfId="63" applyNumberFormat="1" applyFont="1" applyFill="1" applyBorder="1" applyAlignment="1">
      <alignment horizontal="right" indent="2"/>
    </xf>
    <xf numFmtId="167" fontId="103" fillId="33" borderId="10" xfId="63" applyNumberFormat="1" applyFont="1" applyFill="1" applyBorder="1" applyAlignment="1">
      <alignment horizontal="right" indent="3"/>
    </xf>
    <xf numFmtId="0" fontId="11" fillId="25" borderId="12" xfId="63" applyFont="1" applyFill="1" applyBorder="1" applyAlignment="1">
      <alignment horizontal="left"/>
    </xf>
    <xf numFmtId="0" fontId="16" fillId="25" borderId="10" xfId="63" applyFont="1" applyFill="1" applyBorder="1" applyAlignment="1">
      <alignment horizontal="center"/>
    </xf>
    <xf numFmtId="0" fontId="1" fillId="0" borderId="75" xfId="63" applyBorder="1"/>
    <xf numFmtId="0" fontId="16" fillId="0" borderId="74" xfId="63" applyFont="1" applyBorder="1" applyAlignment="1">
      <alignment vertical="justify" wrapText="1"/>
    </xf>
    <xf numFmtId="0" fontId="1" fillId="0" borderId="74" xfId="63" applyBorder="1" applyAlignment="1">
      <alignment vertical="justify" wrapText="1"/>
    </xf>
    <xf numFmtId="0" fontId="1" fillId="0" borderId="0" xfId="63" applyAlignment="1">
      <alignment vertical="justify" wrapText="1"/>
    </xf>
    <xf numFmtId="0" fontId="11" fillId="25" borderId="80" xfId="63" applyFont="1" applyFill="1" applyBorder="1" applyAlignment="1">
      <alignment horizontal="center"/>
    </xf>
    <xf numFmtId="0" fontId="11" fillId="25" borderId="33" xfId="63" applyFont="1" applyFill="1" applyBorder="1" applyAlignment="1">
      <alignment horizontal="center"/>
    </xf>
    <xf numFmtId="0" fontId="11" fillId="25" borderId="61" xfId="63" applyFont="1" applyFill="1" applyBorder="1" applyAlignment="1">
      <alignment horizontal="center" vertical="center"/>
    </xf>
    <xf numFmtId="0" fontId="11" fillId="34" borderId="0" xfId="41" applyFont="1" applyFill="1" applyBorder="1" applyAlignment="1">
      <alignment horizontal="left" indent="1"/>
    </xf>
    <xf numFmtId="167" fontId="11" fillId="34" borderId="0" xfId="41" applyNumberFormat="1" applyFont="1" applyFill="1" applyBorder="1" applyAlignment="1">
      <alignment horizontal="right" wrapText="1" indent="2"/>
    </xf>
    <xf numFmtId="167" fontId="11" fillId="34" borderId="0" xfId="41" applyNumberFormat="1" applyFont="1" applyFill="1" applyBorder="1" applyAlignment="1">
      <alignment horizontal="right" wrapText="1" indent="3"/>
    </xf>
    <xf numFmtId="167" fontId="12" fillId="34" borderId="0" xfId="41" applyNumberFormat="1" applyFont="1" applyFill="1" applyBorder="1" applyAlignment="1">
      <alignment horizontal="right" wrapText="1" indent="3"/>
    </xf>
    <xf numFmtId="49" fontId="11" fillId="25" borderId="33" xfId="63" applyNumberFormat="1" applyFont="1" applyFill="1" applyBorder="1" applyAlignment="1">
      <alignment horizontal="center" vertical="center"/>
    </xf>
    <xf numFmtId="0" fontId="11" fillId="25" borderId="81" xfId="63" applyFont="1" applyFill="1" applyBorder="1" applyAlignment="1">
      <alignment horizontal="left" vertical="center" wrapText="1"/>
    </xf>
    <xf numFmtId="0" fontId="11" fillId="25" borderId="82" xfId="63" applyFont="1" applyFill="1" applyBorder="1" applyAlignment="1">
      <alignment horizontal="left" vertical="center" wrapText="1"/>
    </xf>
    <xf numFmtId="0" fontId="11" fillId="25" borderId="83" xfId="63" applyFont="1" applyFill="1" applyBorder="1" applyAlignment="1">
      <alignment horizontal="left" vertical="center" wrapText="1"/>
    </xf>
    <xf numFmtId="49" fontId="11" fillId="25" borderId="33" xfId="63" applyNumberFormat="1" applyFont="1" applyFill="1" applyBorder="1" applyAlignment="1">
      <alignment horizontal="center" vertical="center" wrapText="1"/>
    </xf>
    <xf numFmtId="0" fontId="11" fillId="25" borderId="33" xfId="63" applyFont="1" applyFill="1" applyBorder="1" applyAlignment="1">
      <alignment horizontal="center" vertical="center"/>
    </xf>
    <xf numFmtId="0" fontId="103" fillId="25" borderId="0" xfId="63" applyFont="1" applyFill="1" applyBorder="1" applyAlignment="1">
      <alignment vertical="distributed"/>
    </xf>
    <xf numFmtId="3" fontId="103" fillId="25" borderId="10" xfId="63" applyNumberFormat="1" applyFont="1" applyFill="1" applyBorder="1" applyAlignment="1">
      <alignment horizontal="right" vertical="distributed" indent="1"/>
    </xf>
    <xf numFmtId="167" fontId="37" fillId="25" borderId="0" xfId="63" applyNumberFormat="1" applyFont="1" applyFill="1" applyBorder="1" applyAlignment="1">
      <alignment horizontal="right" indent="1"/>
    </xf>
    <xf numFmtId="0" fontId="16" fillId="25" borderId="46" xfId="63" applyFont="1" applyFill="1" applyBorder="1" applyAlignment="1">
      <alignment horizontal="left" vertical="top"/>
    </xf>
    <xf numFmtId="0" fontId="16" fillId="25" borderId="0" xfId="63" applyFont="1" applyFill="1" applyBorder="1" applyAlignment="1">
      <alignment horizontal="left" vertical="top"/>
    </xf>
    <xf numFmtId="0" fontId="11" fillId="25" borderId="33" xfId="63" applyNumberFormat="1" applyFont="1" applyFill="1" applyBorder="1" applyAlignment="1">
      <alignment horizontal="center" vertical="center" wrapText="1"/>
    </xf>
    <xf numFmtId="0" fontId="11" fillId="25" borderId="10" xfId="63" applyNumberFormat="1" applyFont="1" applyFill="1" applyBorder="1" applyAlignment="1">
      <alignment horizontal="center" vertical="center" wrapText="1"/>
    </xf>
    <xf numFmtId="49" fontId="11" fillId="25" borderId="10" xfId="63" applyNumberFormat="1" applyFont="1" applyFill="1" applyBorder="1" applyAlignment="1">
      <alignment horizontal="center" vertical="center" wrapText="1"/>
    </xf>
    <xf numFmtId="3" fontId="12" fillId="25" borderId="0" xfId="63" applyNumberFormat="1" applyFont="1" applyFill="1" applyAlignment="1">
      <alignment horizontal="right" indent="1"/>
    </xf>
    <xf numFmtId="3" fontId="11" fillId="25" borderId="0" xfId="63" applyNumberFormat="1" applyFont="1" applyFill="1" applyAlignment="1">
      <alignment horizontal="right" indent="1"/>
    </xf>
    <xf numFmtId="3" fontId="12" fillId="25" borderId="0" xfId="63" applyNumberFormat="1" applyFont="1" applyFill="1" applyBorder="1" applyAlignment="1">
      <alignment horizontal="right" indent="1"/>
    </xf>
    <xf numFmtId="3" fontId="11" fillId="25" borderId="0" xfId="63" applyNumberFormat="1" applyFont="1" applyFill="1" applyBorder="1" applyAlignment="1">
      <alignment horizontal="right" indent="1"/>
    </xf>
    <xf numFmtId="49" fontId="11" fillId="25" borderId="33" xfId="63" applyNumberFormat="1" applyFont="1" applyFill="1" applyBorder="1" applyAlignment="1">
      <alignment horizontal="left" vertical="center" indent="2"/>
    </xf>
    <xf numFmtId="3" fontId="103" fillId="25" borderId="0" xfId="63" applyNumberFormat="1" applyFont="1" applyFill="1" applyBorder="1" applyAlignment="1">
      <alignment horizontal="right" indent="3"/>
    </xf>
    <xf numFmtId="3" fontId="103" fillId="25" borderId="0" xfId="63" applyNumberFormat="1" applyFont="1" applyFill="1" applyBorder="1" applyAlignment="1">
      <alignment horizontal="right" indent="6"/>
    </xf>
    <xf numFmtId="3" fontId="12" fillId="33" borderId="0" xfId="63" applyNumberFormat="1" applyFont="1" applyFill="1" applyBorder="1" applyAlignment="1">
      <alignment horizontal="right" indent="3"/>
    </xf>
    <xf numFmtId="3" fontId="12" fillId="33" borderId="0" xfId="63" applyNumberFormat="1" applyFont="1" applyFill="1" applyBorder="1" applyAlignment="1">
      <alignment horizontal="right" indent="6"/>
    </xf>
    <xf numFmtId="3" fontId="103" fillId="25" borderId="10" xfId="63" applyNumberFormat="1" applyFont="1" applyFill="1" applyBorder="1" applyAlignment="1">
      <alignment horizontal="right" indent="3"/>
    </xf>
    <xf numFmtId="3" fontId="103" fillId="25" borderId="10" xfId="63" applyNumberFormat="1" applyFont="1" applyFill="1" applyBorder="1" applyAlignment="1">
      <alignment horizontal="right" indent="6"/>
    </xf>
    <xf numFmtId="3" fontId="103" fillId="25" borderId="0" xfId="63" applyNumberFormat="1" applyFont="1" applyFill="1" applyBorder="1" applyAlignment="1">
      <alignment horizontal="right" vertical="center" indent="3"/>
    </xf>
    <xf numFmtId="3" fontId="103" fillId="25" borderId="0" xfId="63" applyNumberFormat="1" applyFont="1" applyFill="1" applyBorder="1" applyAlignment="1">
      <alignment horizontal="right" vertical="center" indent="6"/>
    </xf>
    <xf numFmtId="0" fontId="12" fillId="0" borderId="0" xfId="63" applyFont="1" applyFill="1" applyBorder="1" applyAlignment="1">
      <alignment horizontal="right"/>
    </xf>
    <xf numFmtId="49" fontId="12" fillId="25" borderId="0" xfId="64" applyNumberFormat="1" applyFont="1" applyFill="1" applyBorder="1" applyAlignment="1">
      <alignment horizontal="right"/>
    </xf>
    <xf numFmtId="0" fontId="12" fillId="25" borderId="0" xfId="64" applyNumberFormat="1" applyFont="1" applyFill="1" applyBorder="1" applyAlignment="1">
      <alignment horizontal="right"/>
    </xf>
    <xf numFmtId="0" fontId="12" fillId="25" borderId="90" xfId="64" applyNumberFormat="1" applyFont="1" applyFill="1" applyBorder="1" applyAlignment="1">
      <alignment horizontal="right"/>
    </xf>
    <xf numFmtId="167" fontId="16" fillId="25" borderId="0" xfId="0" applyNumberFormat="1" applyFont="1" applyFill="1" applyBorder="1" applyAlignment="1">
      <alignment horizontal="right" indent="1"/>
    </xf>
    <xf numFmtId="3" fontId="16" fillId="25" borderId="0" xfId="0" applyNumberFormat="1" applyFont="1" applyFill="1" applyBorder="1" applyAlignment="1">
      <alignment horizontal="right" indent="1"/>
    </xf>
    <xf numFmtId="3" fontId="16" fillId="33" borderId="0" xfId="0" applyNumberFormat="1" applyFont="1" applyFill="1" applyBorder="1" applyAlignment="1">
      <alignment horizontal="right" indent="1"/>
    </xf>
    <xf numFmtId="167" fontId="29" fillId="25" borderId="0" xfId="0" applyNumberFormat="1" applyFont="1" applyFill="1" applyBorder="1" applyAlignment="1">
      <alignment horizontal="right" indent="1"/>
    </xf>
    <xf numFmtId="3" fontId="29" fillId="25" borderId="0" xfId="0" applyNumberFormat="1" applyFont="1" applyFill="1" applyBorder="1" applyAlignment="1">
      <alignment horizontal="right" indent="1"/>
    </xf>
    <xf numFmtId="3" fontId="29" fillId="33" borderId="0" xfId="0" applyNumberFormat="1" applyFont="1" applyFill="1" applyBorder="1" applyAlignment="1">
      <alignment horizontal="right" indent="1"/>
    </xf>
    <xf numFmtId="4" fontId="29" fillId="34" borderId="0" xfId="41" applyNumberFormat="1" applyFont="1" applyFill="1" applyBorder="1" applyAlignment="1">
      <alignment horizontal="right"/>
    </xf>
    <xf numFmtId="0" fontId="57" fillId="25" borderId="36" xfId="0" applyFont="1" applyFill="1" applyBorder="1" applyAlignment="1">
      <alignment horizontal="center" vertical="center"/>
    </xf>
    <xf numFmtId="0" fontId="57" fillId="25" borderId="37" xfId="0" applyFont="1" applyFill="1" applyBorder="1" applyAlignment="1">
      <alignment horizontal="center" vertical="center"/>
    </xf>
    <xf numFmtId="0" fontId="11" fillId="25" borderId="33" xfId="64" applyFont="1" applyFill="1" applyBorder="1" applyAlignment="1">
      <alignment horizontal="center" vertical="center"/>
    </xf>
    <xf numFmtId="0" fontId="11" fillId="25" borderId="33" xfId="64" applyFont="1" applyFill="1" applyBorder="1" applyAlignment="1">
      <alignment horizontal="center" vertical="center" wrapText="1"/>
    </xf>
    <xf numFmtId="0" fontId="57" fillId="25" borderId="35" xfId="0" applyFont="1" applyFill="1" applyBorder="1" applyAlignment="1">
      <alignment horizontal="center" vertical="center"/>
    </xf>
    <xf numFmtId="0" fontId="11" fillId="24" borderId="0" xfId="41" applyFont="1" applyFill="1" applyBorder="1" applyAlignment="1">
      <alignment horizontal="left"/>
    </xf>
    <xf numFmtId="4" fontId="29" fillId="34" borderId="0" xfId="41" applyNumberFormat="1" applyFont="1" applyFill="1" applyBorder="1" applyAlignment="1">
      <alignment horizontal="right" indent="1"/>
    </xf>
    <xf numFmtId="3" fontId="29" fillId="34" borderId="0" xfId="41" applyNumberFormat="1" applyFont="1" applyFill="1" applyBorder="1" applyAlignment="1">
      <alignment horizontal="right"/>
    </xf>
    <xf numFmtId="3" fontId="29" fillId="34" borderId="0" xfId="41" applyNumberFormat="1" applyFont="1" applyFill="1" applyBorder="1" applyAlignment="1">
      <alignment horizontal="right" indent="1"/>
    </xf>
    <xf numFmtId="3" fontId="29" fillId="34" borderId="10" xfId="41" applyNumberFormat="1" applyFont="1" applyFill="1" applyBorder="1" applyAlignment="1">
      <alignment horizontal="right"/>
    </xf>
    <xf numFmtId="3" fontId="29" fillId="34" borderId="10" xfId="41" applyNumberFormat="1" applyFont="1" applyFill="1" applyBorder="1" applyAlignment="1">
      <alignment horizontal="right" indent="1"/>
    </xf>
    <xf numFmtId="0" fontId="16" fillId="24" borderId="39" xfId="41" applyFont="1" applyFill="1" applyBorder="1" applyAlignment="1">
      <alignment vertical="justify" wrapText="1"/>
    </xf>
    <xf numFmtId="0" fontId="13" fillId="0" borderId="39" xfId="63" applyFont="1" applyBorder="1" applyAlignment="1">
      <alignment vertical="justify" wrapText="1"/>
    </xf>
    <xf numFmtId="0" fontId="13" fillId="0" borderId="0" xfId="63" applyFont="1" applyAlignment="1">
      <alignment vertical="justify" wrapText="1"/>
    </xf>
    <xf numFmtId="0" fontId="18" fillId="25" borderId="0" xfId="63" applyFont="1" applyFill="1" applyBorder="1" applyAlignment="1">
      <alignment horizontal="left" vertical="center"/>
    </xf>
    <xf numFmtId="2" fontId="18" fillId="24" borderId="0" xfId="41" applyNumberFormat="1" applyFont="1" applyFill="1" applyBorder="1" applyAlignment="1">
      <alignment horizontal="center" vertical="center" wrapText="1"/>
    </xf>
    <xf numFmtId="0" fontId="18" fillId="24" borderId="0" xfId="41" applyFont="1" applyFill="1" applyBorder="1" applyAlignment="1">
      <alignment vertical="center" wrapText="1"/>
    </xf>
    <xf numFmtId="0" fontId="1" fillId="0" borderId="0" xfId="63" applyAlignment="1">
      <alignment vertical="center" wrapText="1"/>
    </xf>
    <xf numFmtId="0" fontId="15" fillId="28" borderId="40" xfId="63" applyFont="1" applyFill="1" applyBorder="1" applyAlignment="1">
      <alignment horizontal="left" vertical="center" wrapText="1"/>
    </xf>
    <xf numFmtId="0" fontId="15" fillId="28" borderId="34" xfId="63" applyFont="1" applyFill="1" applyBorder="1" applyAlignment="1">
      <alignment horizontal="left" vertical="center" wrapText="1"/>
    </xf>
    <xf numFmtId="0" fontId="15" fillId="28" borderId="38" xfId="63" applyFont="1" applyFill="1" applyBorder="1" applyAlignment="1">
      <alignment horizontal="left" vertical="center" wrapText="1"/>
    </xf>
    <xf numFmtId="164" fontId="12" fillId="34" borderId="0" xfId="41" applyNumberFormat="1" applyFont="1" applyFill="1" applyBorder="1" applyAlignment="1">
      <alignment horizontal="center" wrapText="1"/>
    </xf>
    <xf numFmtId="164" fontId="16" fillId="24" borderId="41" xfId="41" applyNumberFormat="1" applyFont="1" applyFill="1" applyBorder="1" applyAlignment="1">
      <alignment horizontal="right" wrapText="1"/>
    </xf>
    <xf numFmtId="0" fontId="12" fillId="25" borderId="0" xfId="63" applyNumberFormat="1" applyFont="1" applyFill="1" applyBorder="1" applyAlignment="1">
      <alignment horizontal="left"/>
    </xf>
    <xf numFmtId="0" fontId="2" fillId="0" borderId="0" xfId="63" applyFont="1" applyAlignment="1">
      <alignment horizontal="right"/>
    </xf>
    <xf numFmtId="0" fontId="16" fillId="24" borderId="39" xfId="41" applyFont="1" applyFill="1" applyBorder="1" applyAlignment="1">
      <alignment horizontal="left" vertical="top"/>
    </xf>
    <xf numFmtId="0" fontId="16" fillId="24" borderId="0" xfId="41" applyFont="1" applyFill="1" applyBorder="1" applyAlignment="1">
      <alignment horizontal="left" vertical="top"/>
    </xf>
    <xf numFmtId="0" fontId="11" fillId="0" borderId="33" xfId="54" applyFont="1" applyBorder="1" applyAlignment="1">
      <alignment horizontal="center" vertical="center" wrapText="1"/>
    </xf>
    <xf numFmtId="0" fontId="16" fillId="34" borderId="0" xfId="41" applyFont="1" applyFill="1" applyBorder="1" applyAlignment="1">
      <alignment horizontal="justify" vertical="center"/>
    </xf>
    <xf numFmtId="0" fontId="16" fillId="24" borderId="0" xfId="41" applyFont="1" applyFill="1" applyBorder="1" applyAlignment="1">
      <alignment horizontal="justify" vertical="center"/>
    </xf>
    <xf numFmtId="0" fontId="11" fillId="25" borderId="42" xfId="0" applyFont="1" applyFill="1" applyBorder="1" applyAlignment="1">
      <alignment horizontal="left"/>
    </xf>
    <xf numFmtId="0" fontId="16" fillId="0" borderId="0" xfId="0" applyFont="1" applyBorder="1" applyAlignment="1">
      <alignment vertical="justify" wrapText="1"/>
    </xf>
    <xf numFmtId="0" fontId="0" fillId="0" borderId="0" xfId="0" applyBorder="1" applyAlignment="1">
      <alignment vertical="justify" wrapText="1"/>
    </xf>
    <xf numFmtId="0" fontId="11" fillId="25" borderId="92" xfId="0" applyFont="1" applyFill="1" applyBorder="1" applyAlignment="1">
      <alignment horizontal="center"/>
    </xf>
    <xf numFmtId="0" fontId="18" fillId="25" borderId="0" xfId="0" applyFont="1" applyFill="1" applyBorder="1" applyAlignment="1">
      <alignment horizontal="left" vertical="center"/>
    </xf>
    <xf numFmtId="0" fontId="50" fillId="25" borderId="0" xfId="0" applyFont="1" applyFill="1" applyBorder="1" applyAlignment="1">
      <alignment horizontal="right"/>
    </xf>
    <xf numFmtId="0" fontId="11" fillId="25" borderId="0" xfId="0" applyFont="1" applyFill="1" applyBorder="1" applyAlignment="1">
      <alignment horizontal="center"/>
    </xf>
    <xf numFmtId="0" fontId="16" fillId="33" borderId="39" xfId="0" applyFont="1" applyFill="1" applyBorder="1" applyAlignment="1">
      <alignment vertical="justify" wrapText="1"/>
    </xf>
    <xf numFmtId="0" fontId="0" fillId="33" borderId="39" xfId="0" applyFill="1" applyBorder="1" applyAlignment="1">
      <alignment vertical="justify" wrapText="1"/>
    </xf>
    <xf numFmtId="0" fontId="0" fillId="33" borderId="0" xfId="0" applyFill="1" applyAlignment="1">
      <alignment vertical="justify" wrapText="1"/>
    </xf>
    <xf numFmtId="0" fontId="18" fillId="33" borderId="0" xfId="0" applyFont="1" applyFill="1" applyBorder="1" applyAlignment="1">
      <alignment horizontal="left"/>
    </xf>
    <xf numFmtId="3" fontId="69" fillId="25" borderId="0" xfId="0" applyNumberFormat="1" applyFont="1" applyFill="1" applyBorder="1" applyAlignment="1">
      <alignment horizontal="center"/>
    </xf>
    <xf numFmtId="167" fontId="69" fillId="25" borderId="0" xfId="0" applyNumberFormat="1" applyFont="1" applyFill="1" applyBorder="1" applyAlignment="1">
      <alignment horizontal="center"/>
    </xf>
    <xf numFmtId="164" fontId="11" fillId="24" borderId="33" xfId="41" applyNumberFormat="1" applyFont="1" applyFill="1" applyBorder="1" applyAlignment="1">
      <alignment horizontal="center" wrapText="1"/>
    </xf>
    <xf numFmtId="0" fontId="63" fillId="25" borderId="0" xfId="0" applyFont="1" applyFill="1" applyBorder="1" applyAlignment="1">
      <alignment horizontal="center" vertical="center" wrapText="1"/>
    </xf>
    <xf numFmtId="3" fontId="16" fillId="25" borderId="0" xfId="0" applyNumberFormat="1" applyFont="1" applyFill="1" applyBorder="1" applyAlignment="1">
      <alignment horizontal="center" vertical="center"/>
    </xf>
    <xf numFmtId="167" fontId="16" fillId="25" borderId="0" xfId="0" applyNumberFormat="1" applyFont="1" applyFill="1" applyBorder="1" applyAlignment="1">
      <alignment horizontal="center" vertical="center"/>
    </xf>
    <xf numFmtId="0" fontId="18" fillId="24" borderId="0" xfId="41" applyFont="1" applyFill="1" applyBorder="1" applyAlignment="1">
      <alignment horizontal="center" wrapText="1"/>
    </xf>
    <xf numFmtId="0" fontId="11" fillId="25" borderId="33" xfId="0" applyFont="1" applyFill="1" applyBorder="1" applyAlignment="1">
      <alignment horizontal="center" vertical="center" wrapText="1"/>
    </xf>
    <xf numFmtId="0" fontId="11" fillId="0" borderId="10" xfId="0" applyFont="1" applyBorder="1" applyAlignment="1">
      <alignment horizontal="center" vertical="center" wrapText="1"/>
    </xf>
    <xf numFmtId="0" fontId="11" fillId="0" borderId="12" xfId="0" applyFont="1" applyBorder="1" applyAlignment="1">
      <alignment horizontal="center" vertical="center" wrapText="1"/>
    </xf>
    <xf numFmtId="164" fontId="11" fillId="24" borderId="33" xfId="41" applyNumberFormat="1" applyFont="1" applyFill="1" applyBorder="1" applyAlignment="1">
      <alignment horizontal="center" vertical="center" wrapText="1"/>
    </xf>
    <xf numFmtId="0" fontId="11" fillId="25" borderId="0" xfId="0" applyFont="1" applyFill="1" applyAlignment="1">
      <alignment horizontal="left" indent="1"/>
    </xf>
    <xf numFmtId="0" fontId="12" fillId="25" borderId="0" xfId="0" applyFont="1" applyFill="1" applyBorder="1" applyAlignment="1">
      <alignment horizontal="left" indent="1"/>
    </xf>
    <xf numFmtId="0" fontId="52" fillId="25" borderId="0" xfId="0" applyFont="1" applyFill="1" applyBorder="1" applyAlignment="1">
      <alignment horizontal="justify" vertical="top" wrapText="1"/>
    </xf>
    <xf numFmtId="0" fontId="56" fillId="25" borderId="0" xfId="0" applyFont="1" applyFill="1" applyBorder="1" applyAlignment="1">
      <alignment horizontal="justify" vertical="top" wrapText="1"/>
    </xf>
    <xf numFmtId="0" fontId="16" fillId="0" borderId="58" xfId="0" applyFont="1" applyBorder="1" applyAlignment="1">
      <alignment vertical="justify" wrapText="1"/>
    </xf>
    <xf numFmtId="0" fontId="11" fillId="25" borderId="0" xfId="0" applyFont="1" applyFill="1" applyBorder="1" applyAlignment="1">
      <alignment horizontal="left" indent="1"/>
    </xf>
    <xf numFmtId="0" fontId="11" fillId="0" borderId="0" xfId="0" applyFont="1" applyAlignment="1">
      <alignment horizontal="left" indent="1"/>
    </xf>
    <xf numFmtId="0" fontId="18" fillId="25" borderId="0" xfId="0" applyFont="1" applyFill="1" applyBorder="1" applyAlignment="1">
      <alignment horizontal="left"/>
    </xf>
    <xf numFmtId="0" fontId="9" fillId="0" borderId="58" xfId="0" applyFont="1" applyFill="1" applyBorder="1" applyAlignment="1">
      <alignment horizontal="left" vertical="center"/>
    </xf>
    <xf numFmtId="0" fontId="7" fillId="25" borderId="12" xfId="0" applyFont="1" applyFill="1" applyBorder="1" applyAlignment="1">
      <alignment horizontal="right"/>
    </xf>
    <xf numFmtId="0" fontId="9" fillId="25" borderId="0" xfId="54" applyFont="1" applyFill="1" applyBorder="1" applyAlignment="1">
      <alignment horizontal="left"/>
    </xf>
    <xf numFmtId="49" fontId="12" fillId="25" borderId="0" xfId="54" applyNumberFormat="1" applyFont="1" applyFill="1" applyBorder="1" applyAlignment="1">
      <alignment horizontal="left"/>
    </xf>
    <xf numFmtId="0" fontId="12" fillId="25" borderId="0" xfId="54" applyNumberFormat="1" applyFont="1" applyFill="1" applyBorder="1" applyAlignment="1">
      <alignment horizontal="left"/>
    </xf>
    <xf numFmtId="0" fontId="18" fillId="25" borderId="0" xfId="71" applyFont="1" applyFill="1" applyBorder="1" applyAlignment="1">
      <alignment horizontal="left" vertical="center"/>
    </xf>
    <xf numFmtId="0" fontId="15" fillId="28" borderId="40" xfId="74" applyFont="1" applyFill="1" applyBorder="1" applyAlignment="1">
      <alignment horizontal="left" vertical="center"/>
    </xf>
    <xf numFmtId="0" fontId="15" fillId="28" borderId="34" xfId="74" applyFont="1" applyFill="1" applyBorder="1" applyAlignment="1">
      <alignment horizontal="left" vertical="center"/>
    </xf>
    <xf numFmtId="0" fontId="15" fillId="28" borderId="38" xfId="74" applyFont="1" applyFill="1" applyBorder="1" applyAlignment="1">
      <alignment horizontal="left" vertical="center"/>
    </xf>
    <xf numFmtId="0" fontId="57" fillId="25" borderId="0" xfId="0" applyFont="1" applyFill="1" applyBorder="1" applyAlignment="1">
      <alignment horizontal="center" vertical="center"/>
    </xf>
    <xf numFmtId="0" fontId="0" fillId="0" borderId="0" xfId="0" applyBorder="1" applyAlignment="1"/>
    <xf numFmtId="0" fontId="11" fillId="25" borderId="33" xfId="74" applyFont="1" applyFill="1" applyBorder="1" applyAlignment="1">
      <alignment horizontal="center" vertical="center" wrapText="1"/>
    </xf>
    <xf numFmtId="0" fontId="29" fillId="34" borderId="0" xfId="41" applyFont="1" applyFill="1" applyBorder="1" applyAlignment="1">
      <alignment horizontal="justify" wrapText="1"/>
    </xf>
    <xf numFmtId="0" fontId="16" fillId="25" borderId="26" xfId="0" applyFont="1" applyFill="1" applyBorder="1" applyAlignment="1">
      <alignment horizontal="left" vertical="top"/>
    </xf>
    <xf numFmtId="0" fontId="11" fillId="25" borderId="33" xfId="0" applyFont="1" applyFill="1" applyBorder="1" applyAlignment="1">
      <alignment horizontal="center" vertical="center"/>
    </xf>
    <xf numFmtId="0" fontId="29" fillId="25" borderId="10" xfId="0" applyFont="1" applyFill="1" applyBorder="1" applyAlignment="1">
      <alignment horizontal="center" vertical="center" wrapText="1"/>
    </xf>
    <xf numFmtId="0" fontId="29" fillId="25" borderId="12" xfId="0" applyFont="1" applyFill="1" applyBorder="1" applyAlignment="1">
      <alignment horizontal="center" vertical="center" wrapText="1"/>
    </xf>
    <xf numFmtId="0" fontId="9" fillId="25" borderId="13" xfId="0" applyFont="1" applyFill="1" applyBorder="1" applyAlignment="1">
      <alignment horizontal="left"/>
    </xf>
    <xf numFmtId="0" fontId="9" fillId="25" borderId="0" xfId="0" applyFont="1" applyFill="1" applyBorder="1" applyAlignment="1">
      <alignment horizontal="left"/>
    </xf>
    <xf numFmtId="0" fontId="11" fillId="25" borderId="26" xfId="0" applyFont="1" applyFill="1" applyBorder="1" applyAlignment="1">
      <alignment horizontal="center"/>
    </xf>
    <xf numFmtId="0" fontId="0" fillId="0" borderId="26" xfId="0" applyBorder="1"/>
    <xf numFmtId="0" fontId="11" fillId="25" borderId="28" xfId="0" applyFont="1" applyFill="1" applyBorder="1" applyAlignment="1">
      <alignment horizontal="left"/>
    </xf>
    <xf numFmtId="0" fontId="32" fillId="33" borderId="0" xfId="0" applyFont="1" applyFill="1" applyBorder="1" applyAlignment="1">
      <alignment horizontal="left"/>
    </xf>
    <xf numFmtId="0" fontId="53" fillId="34" borderId="0" xfId="41" applyFont="1" applyFill="1" applyBorder="1" applyAlignment="1">
      <alignment horizontal="left" wrapText="1"/>
    </xf>
    <xf numFmtId="0" fontId="32" fillId="25" borderId="0" xfId="0" applyFont="1" applyFill="1" applyBorder="1" applyAlignment="1">
      <alignment horizontal="left" wrapText="1"/>
    </xf>
    <xf numFmtId="0" fontId="29" fillId="24" borderId="0" xfId="41" applyFont="1" applyFill="1" applyBorder="1" applyAlignment="1">
      <alignment horizontal="left" vertical="top" wrapText="1"/>
    </xf>
    <xf numFmtId="0" fontId="11" fillId="24" borderId="0" xfId="41" applyFont="1" applyFill="1" applyBorder="1" applyAlignment="1">
      <alignment horizontal="left" vertical="center" wrapText="1" indent="1"/>
    </xf>
    <xf numFmtId="0" fontId="29" fillId="24" borderId="0" xfId="41" applyFont="1" applyFill="1" applyBorder="1" applyAlignment="1">
      <alignment horizontal="left" wrapText="1"/>
    </xf>
    <xf numFmtId="0" fontId="11" fillId="34" borderId="0" xfId="41" applyFont="1" applyFill="1" applyBorder="1" applyAlignment="1">
      <alignment horizontal="left" vertical="center" wrapText="1" indent="1"/>
    </xf>
    <xf numFmtId="0" fontId="7" fillId="34" borderId="0" xfId="41" applyFont="1" applyFill="1" applyBorder="1" applyAlignment="1">
      <alignment horizontal="left" vertical="center" wrapText="1" indent="1"/>
    </xf>
    <xf numFmtId="0" fontId="53" fillId="24" borderId="0" xfId="41" applyFont="1" applyFill="1" applyBorder="1" applyAlignment="1">
      <alignment horizontal="left" wrapText="1"/>
    </xf>
    <xf numFmtId="0" fontId="16" fillId="34" borderId="0" xfId="41" applyFont="1" applyFill="1" applyBorder="1" applyAlignment="1">
      <alignment horizontal="left"/>
    </xf>
    <xf numFmtId="0" fontId="12" fillId="25" borderId="29" xfId="0" applyNumberFormat="1" applyFont="1" applyFill="1" applyBorder="1" applyAlignment="1">
      <alignment horizontal="right"/>
    </xf>
    <xf numFmtId="49" fontId="16" fillId="25" borderId="0" xfId="0" applyNumberFormat="1" applyFont="1" applyFill="1" applyBorder="1" applyAlignment="1">
      <alignment wrapText="1"/>
    </xf>
    <xf numFmtId="3" fontId="16" fillId="25" borderId="48" xfId="0" applyNumberFormat="1" applyFont="1" applyFill="1" applyBorder="1" applyAlignment="1">
      <alignment horizontal="right"/>
    </xf>
    <xf numFmtId="0" fontId="75" fillId="25" borderId="0" xfId="0" applyFont="1" applyFill="1" applyBorder="1" applyAlignment="1">
      <alignment horizontal="justify" vertical="center"/>
    </xf>
    <xf numFmtId="0" fontId="16" fillId="25" borderId="0" xfId="0" applyNumberFormat="1" applyFont="1" applyFill="1" applyBorder="1" applyAlignment="1" applyProtection="1">
      <alignment horizontal="justify" vertical="justify" wrapText="1"/>
      <protection locked="0"/>
    </xf>
    <xf numFmtId="49" fontId="12" fillId="25" borderId="0" xfId="52" applyNumberFormat="1" applyFont="1" applyFill="1" applyBorder="1" applyAlignment="1">
      <alignment horizontal="left"/>
    </xf>
    <xf numFmtId="0" fontId="12" fillId="25" borderId="0" xfId="52" applyNumberFormat="1" applyFont="1" applyFill="1" applyBorder="1" applyAlignment="1">
      <alignment horizontal="left"/>
    </xf>
    <xf numFmtId="0" fontId="12" fillId="25" borderId="0" xfId="53" applyNumberFormat="1" applyFont="1" applyFill="1" applyAlignment="1">
      <alignment horizontal="right"/>
    </xf>
    <xf numFmtId="0" fontId="12" fillId="25" borderId="0" xfId="53" applyNumberFormat="1" applyFont="1" applyFill="1" applyBorder="1" applyAlignment="1">
      <alignment horizontal="right"/>
    </xf>
    <xf numFmtId="1" fontId="12" fillId="24" borderId="0" xfId="62" applyNumberFormat="1" applyFont="1" applyFill="1" applyBorder="1" applyAlignment="1">
      <alignment horizontal="center" wrapText="1"/>
    </xf>
    <xf numFmtId="1" fontId="12" fillId="25" borderId="0" xfId="52" applyNumberFormat="1" applyFont="1" applyFill="1" applyBorder="1" applyAlignment="1">
      <alignment horizontal="center"/>
    </xf>
    <xf numFmtId="0" fontId="29" fillId="24" borderId="0" xfId="62" applyFont="1" applyFill="1" applyBorder="1" applyAlignment="1">
      <alignment horizontal="left" wrapText="1"/>
    </xf>
    <xf numFmtId="0" fontId="16" fillId="24" borderId="0" xfId="62" applyFont="1" applyFill="1" applyBorder="1" applyAlignment="1">
      <alignment horizontal="left" wrapText="1"/>
    </xf>
    <xf numFmtId="0" fontId="16" fillId="24" borderId="11" xfId="62" applyFont="1" applyFill="1" applyBorder="1" applyAlignment="1">
      <alignment horizontal="left" wrapText="1"/>
    </xf>
    <xf numFmtId="49" fontId="88" fillId="33" borderId="67" xfId="52" applyNumberFormat="1" applyFont="1" applyFill="1" applyBorder="1" applyAlignment="1">
      <alignment horizontal="center" vertical="center" wrapText="1"/>
    </xf>
    <xf numFmtId="49" fontId="88" fillId="33" borderId="68" xfId="52" applyNumberFormat="1" applyFont="1" applyFill="1" applyBorder="1" applyAlignment="1">
      <alignment horizontal="center" vertical="center"/>
    </xf>
    <xf numFmtId="0" fontId="11" fillId="25" borderId="30" xfId="0" applyFont="1" applyFill="1" applyBorder="1" applyAlignment="1">
      <alignment horizontal="right"/>
    </xf>
    <xf numFmtId="0" fontId="10" fillId="25" borderId="0" xfId="0" applyFont="1" applyFill="1" applyBorder="1"/>
    <xf numFmtId="49" fontId="12" fillId="25" borderId="0" xfId="0" applyNumberFormat="1" applyFont="1" applyFill="1" applyBorder="1" applyAlignment="1">
      <alignment horizontal="right"/>
    </xf>
    <xf numFmtId="0" fontId="34" fillId="25" borderId="0" xfId="0" applyFont="1" applyFill="1" applyBorder="1" applyAlignment="1">
      <alignment horizontal="left"/>
    </xf>
    <xf numFmtId="0" fontId="9" fillId="31" borderId="0" xfId="0" applyFont="1" applyFill="1" applyBorder="1" applyAlignment="1"/>
    <xf numFmtId="164" fontId="17" fillId="31" borderId="0" xfId="41" applyNumberFormat="1" applyFont="1" applyFill="1" applyBorder="1" applyAlignment="1">
      <alignment horizontal="left" wrapText="1"/>
    </xf>
  </cellXfs>
  <cellStyles count="77">
    <cellStyle name="%" xfId="1"/>
    <cellStyle name="20% - Cor1" xfId="2" builtinId="30" customBuiltin="1"/>
    <cellStyle name="20% - Cor2" xfId="3" builtinId="34" customBuiltin="1"/>
    <cellStyle name="20% - Cor3" xfId="4" builtinId="38" customBuiltin="1"/>
    <cellStyle name="20% - Cor4" xfId="5" builtinId="42" customBuiltin="1"/>
    <cellStyle name="20% - Cor5" xfId="6" builtinId="46" customBuiltin="1"/>
    <cellStyle name="20% - Cor6" xfId="7" builtinId="50" customBuiltin="1"/>
    <cellStyle name="40% - Cor1" xfId="8" builtinId="31" customBuiltin="1"/>
    <cellStyle name="40% - Cor2" xfId="9" builtinId="35" customBuiltin="1"/>
    <cellStyle name="40% - Cor3" xfId="10" builtinId="39" customBuiltin="1"/>
    <cellStyle name="40% - Cor4" xfId="11" builtinId="43" customBuiltin="1"/>
    <cellStyle name="40% - Cor5" xfId="12" builtinId="47" customBuiltin="1"/>
    <cellStyle name="40% - Cor6" xfId="13" builtinId="51" customBuiltin="1"/>
    <cellStyle name="60% - Cor1" xfId="14" builtinId="32" customBuiltin="1"/>
    <cellStyle name="60% - Cor2" xfId="15" builtinId="36" customBuiltin="1"/>
    <cellStyle name="60% - Cor3" xfId="16" builtinId="40" customBuiltin="1"/>
    <cellStyle name="60% - Cor4" xfId="17" builtinId="44" customBuiltin="1"/>
    <cellStyle name="60% - Cor5" xfId="18" builtinId="48" customBuiltin="1"/>
    <cellStyle name="60% - Cor6" xfId="19" builtinId="52" customBuiltin="1"/>
    <cellStyle name="Cabeçalho 1" xfId="20" builtinId="16" customBuiltin="1"/>
    <cellStyle name="Cabeçalho 2" xfId="21" builtinId="17" customBuiltin="1"/>
    <cellStyle name="Cabeçalho 3" xfId="22" builtinId="18" customBuiltin="1"/>
    <cellStyle name="Cabeçalho 4" xfId="23" builtinId="19" customBuiltin="1"/>
    <cellStyle name="Cálculo" xfId="24" builtinId="22" customBuiltin="1"/>
    <cellStyle name="Célula Ligada" xfId="25" builtinId="24" customBuiltin="1"/>
    <cellStyle name="Cor1" xfId="26" builtinId="29" customBuiltin="1"/>
    <cellStyle name="Cor2" xfId="27" builtinId="33" customBuiltin="1"/>
    <cellStyle name="Cor3" xfId="28" builtinId="37" customBuiltin="1"/>
    <cellStyle name="Cor4" xfId="29" builtinId="41" customBuiltin="1"/>
    <cellStyle name="Cor5" xfId="30" builtinId="45" customBuiltin="1"/>
    <cellStyle name="Cor6" xfId="31" builtinId="49" customBuiltin="1"/>
    <cellStyle name="Correcto" xfId="32" builtinId="26" customBuiltin="1"/>
    <cellStyle name="Entrada" xfId="33" builtinId="20" customBuiltin="1"/>
    <cellStyle name="Euro" xfId="34"/>
    <cellStyle name="Hiperligação" xfId="35" builtinId="8"/>
    <cellStyle name="Incorrecto" xfId="36" builtinId="27" customBuiltin="1"/>
    <cellStyle name="Neutro" xfId="37" builtinId="28" customBuiltin="1"/>
    <cellStyle name="Normal" xfId="0" builtinId="0"/>
    <cellStyle name="Normal 2" xfId="38"/>
    <cellStyle name="Normal 3" xfId="39"/>
    <cellStyle name="Normal 3 2" xfId="53"/>
    <cellStyle name="Normal 4" xfId="40"/>
    <cellStyle name="Normal 5" xfId="51"/>
    <cellStyle name="Normal 5 2" xfId="52"/>
    <cellStyle name="Normal 6" xfId="55"/>
    <cellStyle name="Normal 6 2" xfId="63"/>
    <cellStyle name="Normal 7" xfId="58"/>
    <cellStyle name="Normal 8" xfId="67"/>
    <cellStyle name="Normal 9" xfId="68"/>
    <cellStyle name="Normal_18ssocial RSI" xfId="60"/>
    <cellStyle name="Normal_beFev2008 2" xfId="64"/>
    <cellStyle name="Normal_befev2009 2 2" xfId="66"/>
    <cellStyle name="Normal_bejan2009" xfId="71"/>
    <cellStyle name="Normal_bejul2008 2" xfId="74"/>
    <cellStyle name="Normal_bejun2008" xfId="54"/>
    <cellStyle name="Normal_bejun2008 3 2" xfId="72"/>
    <cellStyle name="Normal_benov2008" xfId="76"/>
    <cellStyle name="Normal_benov2008_bejul2010 3" xfId="70"/>
    <cellStyle name="Normal_Book2" xfId="41"/>
    <cellStyle name="Normal_Book2 2" xfId="75"/>
    <cellStyle name="Normal_Book2 2 2" xfId="65"/>
    <cellStyle name="Normal_Book2 4" xfId="62"/>
    <cellStyle name="Normal_Book2 5 2" xfId="73"/>
    <cellStyle name="Normal_Book3" xfId="61"/>
    <cellStyle name="Normal_Folha1 2" xfId="69"/>
    <cellStyle name="Nota" xfId="42" builtinId="10" customBuiltin="1"/>
    <cellStyle name="Percentagem 2" xfId="59"/>
    <cellStyle name="Saída" xfId="43" builtinId="21" customBuiltin="1"/>
    <cellStyle name="Standaard_SifCdE01tableauxEN" xfId="44"/>
    <cellStyle name="Texto de Aviso" xfId="45" builtinId="11" customBuiltin="1"/>
    <cellStyle name="Texto Explicativo" xfId="46" builtinId="53" customBuiltin="1"/>
    <cellStyle name="Título" xfId="47" builtinId="15" customBuiltin="1"/>
    <cellStyle name="Total" xfId="48" builtinId="25" customBuiltin="1"/>
    <cellStyle name="Verificar Célula" xfId="49" builtinId="23" customBuiltin="1"/>
    <cellStyle name="Vírgula 2" xfId="50"/>
    <cellStyle name="Vírgula 3" xfId="56"/>
    <cellStyle name="Vírgula 4" xfId="57"/>
  </cellStyles>
  <dxfs count="0"/>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CC0000"/>
      <rgbColor rgb="00008080"/>
      <rgbColor rgb="00C0C0C0"/>
      <rgbColor rgb="00808080"/>
      <rgbColor rgb="005F5F5F"/>
      <rgbColor rgb="00993366"/>
      <rgbColor rgb="00FFFFCC"/>
      <rgbColor rgb="00CCFFFF"/>
      <rgbColor rgb="00660066"/>
      <rgbColor rgb="00FF8080"/>
      <rgbColor rgb="000066CC"/>
      <rgbColor rgb="00CCCCFF"/>
      <rgbColor rgb="00EAEAEA"/>
      <rgbColor rgb="00FFE8D1"/>
      <rgbColor rgb="00FFFF00"/>
      <rgbColor rgb="00FFF2E5"/>
      <rgbColor rgb="00FF9966"/>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DF9707"/>
      <rgbColor rgb="00333399"/>
      <rgbColor rgb="00333333"/>
    </indexedColors>
    <mruColors>
      <color rgb="FF008000"/>
      <color rgb="FFFFFFFF"/>
      <color rgb="FFCC0000"/>
      <color rgb="FFFFFFCC"/>
      <color rgb="FF333333"/>
      <color rgb="FFFFF2E5"/>
    </mruColors>
  </colors>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s>
</file>

<file path=xl/charts/chart1.xml><?xml version="1.0" encoding="utf-8"?>
<c:chartSpace xmlns:c="http://schemas.openxmlformats.org/drawingml/2006/chart" xmlns:a="http://schemas.openxmlformats.org/drawingml/2006/main" xmlns:r="http://schemas.openxmlformats.org/officeDocument/2006/relationships">
  <c:lang val="pt-PT"/>
  <c:chart>
    <c:plotArea>
      <c:layout/>
      <c:barChart>
        <c:barDir val="bar"/>
        <c:grouping val="clustered"/>
        <c:ser>
          <c:idx val="0"/>
          <c:order val="0"/>
          <c:spPr>
            <a:solidFill>
              <a:srgbClr val="CC0000"/>
            </a:solidFill>
            <a:ln w="12700">
              <a:solidFill>
                <a:srgbClr val="FFFFFF"/>
              </a:solidFill>
              <a:prstDash val="solid"/>
            </a:ln>
          </c:spPr>
          <c:val>
            <c:numRef>
              <c:f>'16irct'!#REF!</c:f>
              <c:numCache>
                <c:formatCode>General</c:formatCode>
                <c:ptCount val="1"/>
                <c:pt idx="0">
                  <c:v>1</c:v>
                </c:pt>
              </c:numCache>
            </c:numRef>
          </c:val>
        </c:ser>
        <c:gapWidth val="80"/>
        <c:axId val="123520128"/>
        <c:axId val="123521664"/>
      </c:barChart>
      <c:catAx>
        <c:axId val="123520128"/>
        <c:scaling>
          <c:orientation val="maxMin"/>
        </c:scaling>
        <c:axPos val="l"/>
        <c:majorTickMark val="none"/>
        <c:tickLblPos val="none"/>
        <c:spPr>
          <a:ln w="3175">
            <a:solidFill>
              <a:srgbClr val="333333"/>
            </a:solidFill>
            <a:prstDash val="solid"/>
          </a:ln>
        </c:spPr>
        <c:crossAx val="123521664"/>
        <c:crosses val="autoZero"/>
        <c:auto val="1"/>
        <c:lblAlgn val="ctr"/>
        <c:lblOffset val="100"/>
        <c:tickMarkSkip val="1"/>
      </c:catAx>
      <c:valAx>
        <c:axId val="123521664"/>
        <c:scaling>
          <c:orientation val="minMax"/>
          <c:max val="3.4"/>
          <c:min val="-2.1"/>
        </c:scaling>
        <c:axPos val="t"/>
        <c:majorGridlines>
          <c:spPr>
            <a:ln w="3175">
              <a:solidFill>
                <a:srgbClr val="FFFFFF"/>
              </a:solidFill>
              <a:prstDash val="solid"/>
            </a:ln>
          </c:spPr>
        </c:majorGridlines>
        <c:numFmt formatCode="General" sourceLinked="1"/>
        <c:majorTickMark val="none"/>
        <c:tickLblPos val="none"/>
        <c:spPr>
          <a:ln w="9525">
            <a:noFill/>
          </a:ln>
        </c:spPr>
        <c:crossAx val="123520128"/>
        <c:crosses val="autoZero"/>
        <c:crossBetween val="between"/>
      </c:valAx>
      <c:spPr>
        <a:noFill/>
        <a:ln w="25400">
          <a:noFill/>
        </a:ln>
      </c:spPr>
    </c:plotArea>
    <c:plotVisOnly val="1"/>
    <c:dispBlanksAs val="gap"/>
  </c:chart>
  <c:spPr>
    <a:noFill/>
    <a:ln w="9525">
      <a:noFill/>
    </a:ln>
  </c:spPr>
  <c:txPr>
    <a:bodyPr/>
    <a:lstStyle/>
    <a:p>
      <a:pPr>
        <a:defRPr sz="1000" b="0" i="0" u="none" strike="noStrike" baseline="0">
          <a:solidFill>
            <a:srgbClr val="000000"/>
          </a:solidFill>
          <a:latin typeface="Arial"/>
          <a:ea typeface="Arial"/>
          <a:cs typeface="Arial"/>
        </a:defRPr>
      </a:pPr>
      <a:endParaRPr lang="pt-PT"/>
    </a:p>
  </c:txPr>
  <c:printSettings>
    <c:headerFooter alignWithMargins="0"/>
    <c:pageMargins b="1" l="0.75000000000001465" r="0.75000000000001465" t="1" header="0" footer="0"/>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c:lang val="pt-PT"/>
  <c:chart>
    <c:plotArea>
      <c:layout/>
      <c:barChart>
        <c:barDir val="bar"/>
        <c:grouping val="clustered"/>
        <c:ser>
          <c:idx val="0"/>
          <c:order val="0"/>
          <c:spPr>
            <a:solidFill>
              <a:srgbClr val="CC0000"/>
            </a:solidFill>
            <a:ln w="12700">
              <a:solidFill>
                <a:srgbClr val="FFFFFF"/>
              </a:solidFill>
              <a:prstDash val="solid"/>
            </a:ln>
          </c:spPr>
          <c:val>
            <c:numRef>
              <c:f>'16irct'!#REF!</c:f>
              <c:numCache>
                <c:formatCode>General</c:formatCode>
                <c:ptCount val="1"/>
                <c:pt idx="0">
                  <c:v>1</c:v>
                </c:pt>
              </c:numCache>
            </c:numRef>
          </c:val>
        </c:ser>
        <c:gapWidth val="80"/>
        <c:axId val="123450880"/>
        <c:axId val="123452416"/>
      </c:barChart>
      <c:catAx>
        <c:axId val="123450880"/>
        <c:scaling>
          <c:orientation val="maxMin"/>
        </c:scaling>
        <c:axPos val="l"/>
        <c:majorTickMark val="none"/>
        <c:tickLblPos val="none"/>
        <c:spPr>
          <a:ln w="3175">
            <a:solidFill>
              <a:srgbClr val="333333"/>
            </a:solidFill>
            <a:prstDash val="solid"/>
          </a:ln>
        </c:spPr>
        <c:crossAx val="123452416"/>
        <c:crosses val="autoZero"/>
        <c:auto val="1"/>
        <c:lblAlgn val="ctr"/>
        <c:lblOffset val="100"/>
        <c:tickMarkSkip val="1"/>
      </c:catAx>
      <c:valAx>
        <c:axId val="123452416"/>
        <c:scaling>
          <c:orientation val="minMax"/>
          <c:max val="0.13"/>
          <c:min val="-3.4000000000000002E-2"/>
        </c:scaling>
        <c:axPos val="t"/>
        <c:majorGridlines>
          <c:spPr>
            <a:ln w="3175">
              <a:solidFill>
                <a:srgbClr val="FFFFFF"/>
              </a:solidFill>
              <a:prstDash val="solid"/>
            </a:ln>
          </c:spPr>
        </c:majorGridlines>
        <c:numFmt formatCode="General" sourceLinked="1"/>
        <c:majorTickMark val="none"/>
        <c:tickLblPos val="none"/>
        <c:spPr>
          <a:ln w="9525">
            <a:noFill/>
          </a:ln>
        </c:spPr>
        <c:crossAx val="123450880"/>
        <c:crosses val="autoZero"/>
        <c:crossBetween val="between"/>
        <c:majorUnit val="2.5000000000000001E-2"/>
      </c:valAx>
      <c:spPr>
        <a:noFill/>
        <a:ln w="25400">
          <a:noFill/>
        </a:ln>
      </c:spPr>
    </c:plotArea>
    <c:plotVisOnly val="1"/>
    <c:dispBlanksAs val="gap"/>
  </c:chart>
  <c:spPr>
    <a:noFill/>
    <a:ln w="9525">
      <a:noFill/>
    </a:ln>
  </c:spPr>
  <c:txPr>
    <a:bodyPr/>
    <a:lstStyle/>
    <a:p>
      <a:pPr>
        <a:defRPr sz="1000" b="0" i="0" u="none" strike="noStrike" baseline="0">
          <a:solidFill>
            <a:srgbClr val="000000"/>
          </a:solidFill>
          <a:latin typeface="Arial"/>
          <a:ea typeface="Arial"/>
          <a:cs typeface="Arial"/>
        </a:defRPr>
      </a:pPr>
      <a:endParaRPr lang="pt-PT"/>
    </a:p>
  </c:txPr>
  <c:printSettings>
    <c:headerFooter alignWithMargins="0"/>
    <c:pageMargins b="1" l="0.75000000000001465" r="0.75000000000001465" t="1" header="0" footer="0"/>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lang val="pt-PT"/>
  <c:chart>
    <c:plotArea>
      <c:layout/>
      <c:barChart>
        <c:barDir val="bar"/>
        <c:grouping val="clustered"/>
        <c:ser>
          <c:idx val="0"/>
          <c:order val="0"/>
          <c:spPr>
            <a:solidFill>
              <a:srgbClr val="CC0000"/>
            </a:solidFill>
            <a:ln w="12700">
              <a:solidFill>
                <a:srgbClr val="FFFFFF"/>
              </a:solidFill>
              <a:prstDash val="solid"/>
            </a:ln>
          </c:spPr>
          <c:val>
            <c:numLit>
              <c:formatCode>General</c:formatCode>
              <c:ptCount val="1"/>
              <c:pt idx="0">
                <c:v>1</c:v>
              </c:pt>
            </c:numLit>
          </c:val>
        </c:ser>
        <c:gapWidth val="80"/>
        <c:axId val="123459456"/>
        <c:axId val="123460992"/>
      </c:barChart>
      <c:catAx>
        <c:axId val="123459456"/>
        <c:scaling>
          <c:orientation val="maxMin"/>
        </c:scaling>
        <c:axPos val="l"/>
        <c:majorTickMark val="none"/>
        <c:tickLblPos val="none"/>
        <c:spPr>
          <a:ln w="3175">
            <a:solidFill>
              <a:srgbClr val="333333"/>
            </a:solidFill>
            <a:prstDash val="solid"/>
          </a:ln>
        </c:spPr>
        <c:crossAx val="123460992"/>
        <c:crosses val="autoZero"/>
        <c:auto val="1"/>
        <c:lblAlgn val="ctr"/>
        <c:lblOffset val="100"/>
        <c:tickMarkSkip val="1"/>
      </c:catAx>
      <c:valAx>
        <c:axId val="123460992"/>
        <c:scaling>
          <c:orientation val="minMax"/>
          <c:max val="3.4"/>
          <c:min val="-2.1"/>
        </c:scaling>
        <c:axPos val="t"/>
        <c:majorGridlines>
          <c:spPr>
            <a:ln w="3175">
              <a:solidFill>
                <a:srgbClr val="FFFFFF"/>
              </a:solidFill>
              <a:prstDash val="solid"/>
            </a:ln>
          </c:spPr>
        </c:majorGridlines>
        <c:numFmt formatCode="General" sourceLinked="1"/>
        <c:majorTickMark val="none"/>
        <c:tickLblPos val="none"/>
        <c:spPr>
          <a:ln w="9525">
            <a:noFill/>
          </a:ln>
        </c:spPr>
        <c:crossAx val="123459456"/>
        <c:crosses val="autoZero"/>
        <c:crossBetween val="between"/>
      </c:valAx>
      <c:spPr>
        <a:noFill/>
        <a:ln w="25400">
          <a:noFill/>
        </a:ln>
      </c:spPr>
    </c:plotArea>
    <c:plotVisOnly val="1"/>
    <c:dispBlanksAs val="gap"/>
  </c:chart>
  <c:spPr>
    <a:noFill/>
    <a:ln w="9525">
      <a:noFill/>
    </a:ln>
  </c:spPr>
  <c:txPr>
    <a:bodyPr/>
    <a:lstStyle/>
    <a:p>
      <a:pPr>
        <a:defRPr sz="1000" b="0" i="0" u="none" strike="noStrike" baseline="0">
          <a:solidFill>
            <a:srgbClr val="000000"/>
          </a:solidFill>
          <a:latin typeface="Arial"/>
          <a:ea typeface="Arial"/>
          <a:cs typeface="Arial"/>
        </a:defRPr>
      </a:pPr>
      <a:endParaRPr lang="pt-PT"/>
    </a:p>
  </c:txPr>
  <c:printSettings>
    <c:headerFooter alignWithMargins="0"/>
    <c:pageMargins b="1" l="0.75000000000001465" r="0.75000000000001465" t="1" header="0" footer="0"/>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c:lang val="pt-PT"/>
  <c:chart>
    <c:plotArea>
      <c:layout/>
      <c:barChart>
        <c:barDir val="bar"/>
        <c:grouping val="clustered"/>
        <c:ser>
          <c:idx val="0"/>
          <c:order val="0"/>
          <c:spPr>
            <a:solidFill>
              <a:srgbClr val="CC0000"/>
            </a:solidFill>
            <a:ln w="12700">
              <a:solidFill>
                <a:srgbClr val="FFFFFF"/>
              </a:solidFill>
              <a:prstDash val="solid"/>
            </a:ln>
          </c:spPr>
          <c:val>
            <c:numLit>
              <c:formatCode>General</c:formatCode>
              <c:ptCount val="1"/>
              <c:pt idx="0">
                <c:v>1</c:v>
              </c:pt>
            </c:numLit>
          </c:val>
        </c:ser>
        <c:gapWidth val="80"/>
        <c:axId val="127097088"/>
        <c:axId val="127107072"/>
      </c:barChart>
      <c:catAx>
        <c:axId val="127097088"/>
        <c:scaling>
          <c:orientation val="maxMin"/>
        </c:scaling>
        <c:axPos val="l"/>
        <c:majorTickMark val="none"/>
        <c:tickLblPos val="none"/>
        <c:spPr>
          <a:ln w="3175">
            <a:solidFill>
              <a:srgbClr val="333333"/>
            </a:solidFill>
            <a:prstDash val="solid"/>
          </a:ln>
        </c:spPr>
        <c:crossAx val="127107072"/>
        <c:crosses val="autoZero"/>
        <c:auto val="1"/>
        <c:lblAlgn val="ctr"/>
        <c:lblOffset val="100"/>
        <c:tickMarkSkip val="1"/>
      </c:catAx>
      <c:valAx>
        <c:axId val="127107072"/>
        <c:scaling>
          <c:orientation val="minMax"/>
          <c:max val="0.13"/>
          <c:min val="-3.4000000000000002E-2"/>
        </c:scaling>
        <c:axPos val="t"/>
        <c:majorGridlines>
          <c:spPr>
            <a:ln w="3175">
              <a:solidFill>
                <a:srgbClr val="FFFFFF"/>
              </a:solidFill>
              <a:prstDash val="solid"/>
            </a:ln>
          </c:spPr>
        </c:majorGridlines>
        <c:numFmt formatCode="General" sourceLinked="1"/>
        <c:majorTickMark val="none"/>
        <c:tickLblPos val="none"/>
        <c:spPr>
          <a:ln w="9525">
            <a:noFill/>
          </a:ln>
        </c:spPr>
        <c:crossAx val="127097088"/>
        <c:crosses val="autoZero"/>
        <c:crossBetween val="between"/>
        <c:majorUnit val="2.5000000000000001E-2"/>
      </c:valAx>
      <c:spPr>
        <a:noFill/>
        <a:ln w="25400">
          <a:noFill/>
        </a:ln>
      </c:spPr>
    </c:plotArea>
    <c:plotVisOnly val="1"/>
    <c:dispBlanksAs val="gap"/>
  </c:chart>
  <c:spPr>
    <a:noFill/>
    <a:ln w="9525">
      <a:noFill/>
    </a:ln>
  </c:spPr>
  <c:txPr>
    <a:bodyPr/>
    <a:lstStyle/>
    <a:p>
      <a:pPr>
        <a:defRPr sz="1000" b="0" i="0" u="none" strike="noStrike" baseline="0">
          <a:solidFill>
            <a:srgbClr val="000000"/>
          </a:solidFill>
          <a:latin typeface="Arial"/>
          <a:ea typeface="Arial"/>
          <a:cs typeface="Arial"/>
        </a:defRPr>
      </a:pPr>
      <a:endParaRPr lang="pt-PT"/>
    </a:p>
  </c:txPr>
  <c:printSettings>
    <c:headerFooter alignWithMargins="0"/>
    <c:pageMargins b="1" l="0.75000000000001465" r="0.75000000000001465" t="1" header="0" footer="0"/>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lang val="pt-PT"/>
  <c:chart>
    <c:plotArea>
      <c:layout>
        <c:manualLayout>
          <c:layoutTarget val="inner"/>
          <c:xMode val="edge"/>
          <c:yMode val="edge"/>
          <c:x val="3.9451516222501612E-3"/>
          <c:y val="4.0812466903700072E-2"/>
          <c:w val="0.9788134839532836"/>
          <c:h val="0.93403579928657465"/>
        </c:manualLayout>
      </c:layout>
      <c:barChart>
        <c:barDir val="bar"/>
        <c:grouping val="clustered"/>
        <c:ser>
          <c:idx val="0"/>
          <c:order val="0"/>
          <c:spPr>
            <a:solidFill>
              <a:srgbClr val="CC0000"/>
            </a:solidFill>
            <a:ln w="12700">
              <a:solidFill>
                <a:srgbClr val="FFFFFF"/>
              </a:solidFill>
              <a:prstDash val="solid"/>
            </a:ln>
          </c:spPr>
          <c:val>
            <c:numRef>
              <c:f>'16irct'!$P$66:$P$75</c:f>
              <c:numCache>
                <c:formatCode>0.0</c:formatCode>
                <c:ptCount val="10"/>
                <c:pt idx="0">
                  <c:v>2.2999999999999998</c:v>
                </c:pt>
                <c:pt idx="1">
                  <c:v>1.5</c:v>
                </c:pt>
                <c:pt idx="2">
                  <c:v>1.5</c:v>
                </c:pt>
                <c:pt idx="3">
                  <c:v>1.4</c:v>
                </c:pt>
                <c:pt idx="4">
                  <c:v>1.3</c:v>
                </c:pt>
                <c:pt idx="5">
                  <c:v>-2.6</c:v>
                </c:pt>
                <c:pt idx="6">
                  <c:v>-3.2</c:v>
                </c:pt>
                <c:pt idx="7">
                  <c:v>-3.5</c:v>
                </c:pt>
                <c:pt idx="8">
                  <c:v>-4.5999999999999996</c:v>
                </c:pt>
                <c:pt idx="9">
                  <c:v>-6.5</c:v>
                </c:pt>
              </c:numCache>
            </c:numRef>
          </c:val>
        </c:ser>
        <c:gapWidth val="80"/>
        <c:axId val="127126144"/>
        <c:axId val="127140224"/>
      </c:barChart>
      <c:catAx>
        <c:axId val="127126144"/>
        <c:scaling>
          <c:orientation val="maxMin"/>
        </c:scaling>
        <c:delete val="1"/>
        <c:axPos val="l"/>
        <c:tickLblPos val="none"/>
        <c:crossAx val="127140224"/>
        <c:crossesAt val="0"/>
        <c:auto val="1"/>
        <c:lblAlgn val="ctr"/>
        <c:lblOffset val="100"/>
      </c:catAx>
      <c:valAx>
        <c:axId val="127140224"/>
        <c:scaling>
          <c:orientation val="minMax"/>
          <c:max val="3"/>
          <c:min val="-8"/>
        </c:scaling>
        <c:axPos val="t"/>
        <c:numFmt formatCode="0.0" sourceLinked="1"/>
        <c:majorTickMark val="none"/>
        <c:tickLblPos val="none"/>
        <c:spPr>
          <a:ln w="9525">
            <a:noFill/>
          </a:ln>
        </c:spPr>
        <c:crossAx val="127126144"/>
        <c:crosses val="autoZero"/>
        <c:crossBetween val="between"/>
      </c:valAx>
    </c:plotArea>
    <c:plotVisOnly val="1"/>
    <c:dispBlanksAs val="gap"/>
  </c:chart>
  <c:spPr>
    <a:solidFill>
      <a:srgbClr val="FFFFFF"/>
    </a:solidFill>
    <a:ln w="9525">
      <a:noFill/>
    </a:ln>
  </c:spPr>
  <c:txPr>
    <a:bodyPr/>
    <a:lstStyle/>
    <a:p>
      <a:pPr>
        <a:defRPr sz="700" b="0" i="0" u="none" strike="noStrike" baseline="0">
          <a:solidFill>
            <a:srgbClr val="000000"/>
          </a:solidFill>
          <a:latin typeface="Arial"/>
          <a:ea typeface="Arial"/>
          <a:cs typeface="Arial"/>
        </a:defRPr>
      </a:pPr>
      <a:endParaRPr lang="pt-PT"/>
    </a:p>
  </c:txPr>
  <c:printSettings>
    <c:headerFooter alignWithMargins="0"/>
    <c:pageMargins b="1" l="0.75000000000001465" r="0.75000000000001465" t="1" header="0" footer="0"/>
    <c:pageSetup paperSize="9" orientation="landscape" horizontalDpi="1200" verticalDpi="1200"/>
  </c:printSettings>
</c:chartSpace>
</file>

<file path=xl/drawings/_rels/drawing1.x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image" Target="../media/image1.jpeg"/></Relationships>
</file>

<file path=xl/drawings/_rels/drawing3.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 Id="rId5" Type="http://schemas.openxmlformats.org/officeDocument/2006/relationships/chart" Target="../charts/chart5.xml"/><Relationship Id="rId4" Type="http://schemas.openxmlformats.org/officeDocument/2006/relationships/chart" Target="../charts/chart4.xml"/></Relationships>
</file>

<file path=xl/drawings/_rels/drawing4.xml.rels><?xml version="1.0" encoding="UTF-8" standalone="yes"?>
<Relationships xmlns="http://schemas.openxmlformats.org/package/2006/relationships"><Relationship Id="rId3" Type="http://schemas.openxmlformats.org/officeDocument/2006/relationships/image" Target="../media/image5.emf"/><Relationship Id="rId2" Type="http://schemas.openxmlformats.org/officeDocument/2006/relationships/image" Target="../media/image4.emf"/><Relationship Id="rId1" Type="http://schemas.openxmlformats.org/officeDocument/2006/relationships/image" Target="../media/image3.emf"/><Relationship Id="rId5" Type="http://schemas.openxmlformats.org/officeDocument/2006/relationships/image" Target="../media/image7.emf"/><Relationship Id="rId4" Type="http://schemas.openxmlformats.org/officeDocument/2006/relationships/image" Target="../media/image6.emf"/></Relationships>
</file>

<file path=xl/drawings/_rels/drawing5.xml.rels><?xml version="1.0" encoding="UTF-8" standalone="yes"?>
<Relationships xmlns="http://schemas.openxmlformats.org/package/2006/relationships"><Relationship Id="rId3" Type="http://schemas.openxmlformats.org/officeDocument/2006/relationships/image" Target="../media/image10.emf"/><Relationship Id="rId2" Type="http://schemas.openxmlformats.org/officeDocument/2006/relationships/image" Target="../media/image9.emf"/><Relationship Id="rId1" Type="http://schemas.openxmlformats.org/officeDocument/2006/relationships/image" Target="../media/image8.emf"/><Relationship Id="rId6" Type="http://schemas.openxmlformats.org/officeDocument/2006/relationships/image" Target="../media/image13.emf"/><Relationship Id="rId5" Type="http://schemas.openxmlformats.org/officeDocument/2006/relationships/image" Target="../media/image12.emf"/><Relationship Id="rId4" Type="http://schemas.openxmlformats.org/officeDocument/2006/relationships/image" Target="../media/image11.emf"/></Relationships>
</file>

<file path=xl/drawings/_rels/drawing6.xml.rels><?xml version="1.0" encoding="UTF-8" standalone="yes"?>
<Relationships xmlns="http://schemas.openxmlformats.org/package/2006/relationships"><Relationship Id="rId2" Type="http://schemas.openxmlformats.org/officeDocument/2006/relationships/image" Target="../media/image15.emf"/><Relationship Id="rId1" Type="http://schemas.openxmlformats.org/officeDocument/2006/relationships/image" Target="../media/image14.emf"/></Relationships>
</file>

<file path=xl/drawings/_rels/drawing9.xml.rels><?xml version="1.0" encoding="UTF-8" standalone="yes"?>
<Relationships xmlns="http://schemas.openxmlformats.org/package/2006/relationships"><Relationship Id="rId3" Type="http://schemas.openxmlformats.org/officeDocument/2006/relationships/image" Target="../media/image18.emf"/><Relationship Id="rId2" Type="http://schemas.openxmlformats.org/officeDocument/2006/relationships/image" Target="../media/image17.emf"/><Relationship Id="rId1" Type="http://schemas.openxmlformats.org/officeDocument/2006/relationships/image" Target="../media/image16.jpeg"/></Relationships>
</file>

<file path=xl/drawings/drawing1.xml><?xml version="1.0" encoding="utf-8"?>
<xdr:wsDr xmlns:xdr="http://schemas.openxmlformats.org/drawingml/2006/spreadsheetDrawing" xmlns:a="http://schemas.openxmlformats.org/drawingml/2006/main">
  <xdr:oneCellAnchor>
    <xdr:from>
      <xdr:col>5</xdr:col>
      <xdr:colOff>142875</xdr:colOff>
      <xdr:row>10</xdr:row>
      <xdr:rowOff>0</xdr:rowOff>
    </xdr:from>
    <xdr:ext cx="3181350" cy="1600200"/>
    <xdr:sp macro="" textlink="">
      <xdr:nvSpPr>
        <xdr:cNvPr id="150529" name="Text Box 1"/>
        <xdr:cNvSpPr txBox="1">
          <a:spLocks noChangeArrowheads="1"/>
        </xdr:cNvSpPr>
      </xdr:nvSpPr>
      <xdr:spPr bwMode="auto">
        <a:xfrm>
          <a:off x="2724150" y="1838325"/>
          <a:ext cx="3305175" cy="1562100"/>
        </a:xfrm>
        <a:prstGeom prst="rect">
          <a:avLst/>
        </a:prstGeom>
        <a:noFill/>
        <a:ln w="9525">
          <a:noFill/>
          <a:miter lim="800000"/>
          <a:headEnd/>
          <a:tailEnd/>
        </a:ln>
      </xdr:spPr>
      <xdr:txBody>
        <a:bodyPr wrap="none" lIns="82296" tIns="77724" rIns="0" bIns="0" anchor="t" upright="1">
          <a:spAutoFit/>
        </a:bodyPr>
        <a:lstStyle/>
        <a:p>
          <a:pPr algn="l" rtl="0">
            <a:defRPr sz="1000"/>
          </a:pPr>
          <a:r>
            <a:rPr lang="pt-PT" sz="4800" b="1" i="0" u="none" strike="noStrike" baseline="0">
              <a:solidFill>
                <a:srgbClr val="000000"/>
              </a:solidFill>
              <a:latin typeface="Arial"/>
              <a:cs typeface="Arial"/>
            </a:rPr>
            <a:t>Boletim </a:t>
          </a:r>
        </a:p>
        <a:p>
          <a:pPr algn="l" rtl="0">
            <a:defRPr sz="1000"/>
          </a:pPr>
          <a:r>
            <a:rPr lang="pt-PT" sz="4800" b="1" i="0" u="none" strike="noStrike" baseline="0">
              <a:solidFill>
                <a:srgbClr val="000000"/>
              </a:solidFill>
              <a:latin typeface="Arial"/>
              <a:cs typeface="Arial"/>
            </a:rPr>
            <a:t>Estatístico</a:t>
          </a:r>
        </a:p>
      </xdr:txBody>
    </xdr:sp>
    <xdr:clientData/>
  </xdr:oneCellAnchor>
  <xdr:twoCellAnchor editAs="oneCell">
    <xdr:from>
      <xdr:col>5</xdr:col>
      <xdr:colOff>85725</xdr:colOff>
      <xdr:row>35</xdr:row>
      <xdr:rowOff>133350</xdr:rowOff>
    </xdr:from>
    <xdr:to>
      <xdr:col>10</xdr:col>
      <xdr:colOff>171450</xdr:colOff>
      <xdr:row>57</xdr:row>
      <xdr:rowOff>142875</xdr:rowOff>
    </xdr:to>
    <xdr:pic>
      <xdr:nvPicPr>
        <xdr:cNvPr id="50697528" name="Picture 44" descr="quadrado8"/>
        <xdr:cNvPicPr>
          <a:picLocks noChangeAspect="1" noChangeArrowheads="1"/>
        </xdr:cNvPicPr>
      </xdr:nvPicPr>
      <xdr:blipFill>
        <a:blip xmlns:r="http://schemas.openxmlformats.org/officeDocument/2006/relationships" r:embed="rId1" cstate="print"/>
        <a:srcRect/>
        <a:stretch>
          <a:fillRect/>
        </a:stretch>
      </xdr:blipFill>
      <xdr:spPr bwMode="auto">
        <a:xfrm>
          <a:off x="2667000" y="6457950"/>
          <a:ext cx="4191000" cy="4114800"/>
        </a:xfrm>
        <a:prstGeom prst="rect">
          <a:avLst/>
        </a:prstGeom>
        <a:noFill/>
        <a:ln w="9525">
          <a:noFill/>
          <a:miter lim="800000"/>
          <a:headEnd/>
          <a:tailEnd/>
        </a:ln>
      </xdr:spPr>
    </xdr:pic>
    <xdr:clientData/>
  </xdr:twoCellAnchor>
  <xdr:twoCellAnchor>
    <xdr:from>
      <xdr:col>1</xdr:col>
      <xdr:colOff>0</xdr:colOff>
      <xdr:row>0</xdr:row>
      <xdr:rowOff>47625</xdr:rowOff>
    </xdr:from>
    <xdr:to>
      <xdr:col>4</xdr:col>
      <xdr:colOff>19050</xdr:colOff>
      <xdr:row>0</xdr:row>
      <xdr:rowOff>47625</xdr:rowOff>
    </xdr:to>
    <xdr:sp macro="" textlink="">
      <xdr:nvSpPr>
        <xdr:cNvPr id="50697529" name="Line 53"/>
        <xdr:cNvSpPr>
          <a:spLocks noChangeShapeType="1"/>
        </xdr:cNvSpPr>
      </xdr:nvSpPr>
      <xdr:spPr bwMode="auto">
        <a:xfrm>
          <a:off x="95250" y="47625"/>
          <a:ext cx="2419350" cy="0"/>
        </a:xfrm>
        <a:prstGeom prst="line">
          <a:avLst/>
        </a:prstGeom>
        <a:noFill/>
        <a:ln w="9525">
          <a:solidFill>
            <a:srgbClr val="800000"/>
          </a:solidFill>
          <a:round/>
          <a:headEnd/>
          <a:tailEnd/>
        </a:ln>
      </xdr:spPr>
    </xdr:sp>
    <xdr:clientData/>
  </xdr:twoCellAnchor>
  <xdr:twoCellAnchor>
    <xdr:from>
      <xdr:col>0</xdr:col>
      <xdr:colOff>85725</xdr:colOff>
      <xdr:row>4</xdr:row>
      <xdr:rowOff>0</xdr:rowOff>
    </xdr:from>
    <xdr:to>
      <xdr:col>4</xdr:col>
      <xdr:colOff>9525</xdr:colOff>
      <xdr:row>4</xdr:row>
      <xdr:rowOff>0</xdr:rowOff>
    </xdr:to>
    <xdr:sp macro="" textlink="">
      <xdr:nvSpPr>
        <xdr:cNvPr id="50697530" name="Line 54"/>
        <xdr:cNvSpPr>
          <a:spLocks noChangeShapeType="1"/>
        </xdr:cNvSpPr>
      </xdr:nvSpPr>
      <xdr:spPr bwMode="auto">
        <a:xfrm>
          <a:off x="85725" y="866775"/>
          <a:ext cx="2419350" cy="0"/>
        </a:xfrm>
        <a:prstGeom prst="line">
          <a:avLst/>
        </a:prstGeom>
        <a:noFill/>
        <a:ln w="9525">
          <a:solidFill>
            <a:srgbClr val="800000"/>
          </a:solidFill>
          <a:round/>
          <a:headEnd/>
          <a:tailEnd/>
        </a:ln>
      </xdr:spPr>
    </xdr:sp>
    <xdr:clientData/>
  </xdr:twoCellAnchor>
  <xdr:twoCellAnchor editAs="oneCell">
    <xdr:from>
      <xdr:col>1</xdr:col>
      <xdr:colOff>85725</xdr:colOff>
      <xdr:row>1</xdr:row>
      <xdr:rowOff>66675</xdr:rowOff>
    </xdr:from>
    <xdr:to>
      <xdr:col>3</xdr:col>
      <xdr:colOff>28575</xdr:colOff>
      <xdr:row>3</xdr:row>
      <xdr:rowOff>361950</xdr:rowOff>
    </xdr:to>
    <xdr:pic>
      <xdr:nvPicPr>
        <xdr:cNvPr id="470017" name="Picture 1" descr="Gabinete de Estratégia e Planeamento"/>
        <xdr:cNvPicPr>
          <a:picLocks noChangeAspect="1" noChangeArrowheads="1"/>
        </xdr:cNvPicPr>
      </xdr:nvPicPr>
      <xdr:blipFill>
        <a:blip xmlns:r="http://schemas.openxmlformats.org/officeDocument/2006/relationships" r:embed="rId2" cstate="print"/>
        <a:srcRect/>
        <a:stretch>
          <a:fillRect/>
        </a:stretch>
      </xdr:blipFill>
      <xdr:spPr bwMode="auto">
        <a:xfrm>
          <a:off x="180975" y="123825"/>
          <a:ext cx="2190750" cy="676275"/>
        </a:xfrm>
        <a:prstGeom prst="rect">
          <a:avLst/>
        </a:prstGeom>
        <a:noFill/>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3</xdr:col>
      <xdr:colOff>1181100</xdr:colOff>
      <xdr:row>19</xdr:row>
      <xdr:rowOff>9525</xdr:rowOff>
    </xdr:from>
    <xdr:to>
      <xdr:col>3</xdr:col>
      <xdr:colOff>1438275</xdr:colOff>
      <xdr:row>19</xdr:row>
      <xdr:rowOff>28575</xdr:rowOff>
    </xdr:to>
    <xdr:sp macro="" textlink="">
      <xdr:nvSpPr>
        <xdr:cNvPr id="2" name="Text Box 1"/>
        <xdr:cNvSpPr txBox="1">
          <a:spLocks noChangeArrowheads="1"/>
        </xdr:cNvSpPr>
      </xdr:nvSpPr>
      <xdr:spPr bwMode="auto">
        <a:xfrm>
          <a:off x="1552575" y="2505075"/>
          <a:ext cx="257175" cy="19050"/>
        </a:xfrm>
        <a:prstGeom prst="rect">
          <a:avLst/>
        </a:prstGeom>
        <a:noFill/>
        <a:ln w="9525">
          <a:noFill/>
          <a:miter lim="800000"/>
          <a:headEnd/>
          <a:tailEnd/>
        </a:ln>
      </xdr:spPr>
    </xdr:sp>
    <xdr:clientData/>
  </xdr:twoCellAnchor>
  <xdr:twoCellAnchor editAs="oneCell">
    <xdr:from>
      <xdr:col>3</xdr:col>
      <xdr:colOff>1181100</xdr:colOff>
      <xdr:row>19</xdr:row>
      <xdr:rowOff>9525</xdr:rowOff>
    </xdr:from>
    <xdr:to>
      <xdr:col>3</xdr:col>
      <xdr:colOff>1438275</xdr:colOff>
      <xdr:row>19</xdr:row>
      <xdr:rowOff>28575</xdr:rowOff>
    </xdr:to>
    <xdr:sp macro="" textlink="">
      <xdr:nvSpPr>
        <xdr:cNvPr id="3" name="Text Box 2"/>
        <xdr:cNvSpPr txBox="1">
          <a:spLocks noChangeArrowheads="1"/>
        </xdr:cNvSpPr>
      </xdr:nvSpPr>
      <xdr:spPr bwMode="auto">
        <a:xfrm>
          <a:off x="1552575" y="2505075"/>
          <a:ext cx="257175" cy="19050"/>
        </a:xfrm>
        <a:prstGeom prst="rect">
          <a:avLst/>
        </a:prstGeom>
        <a:noFill/>
        <a:ln w="9525">
          <a:noFill/>
          <a:miter lim="800000"/>
          <a:headEnd/>
          <a:tailEnd/>
        </a:ln>
      </xdr:spPr>
    </xdr:sp>
    <xdr:clientData/>
  </xdr:twoCellAnchor>
  <xdr:twoCellAnchor editAs="oneCell">
    <xdr:from>
      <xdr:col>3</xdr:col>
      <xdr:colOff>1181100</xdr:colOff>
      <xdr:row>19</xdr:row>
      <xdr:rowOff>9525</xdr:rowOff>
    </xdr:from>
    <xdr:to>
      <xdr:col>3</xdr:col>
      <xdr:colOff>1438275</xdr:colOff>
      <xdr:row>19</xdr:row>
      <xdr:rowOff>28575</xdr:rowOff>
    </xdr:to>
    <xdr:sp macro="" textlink="">
      <xdr:nvSpPr>
        <xdr:cNvPr id="4" name="Text Box 3"/>
        <xdr:cNvSpPr txBox="1">
          <a:spLocks noChangeArrowheads="1"/>
        </xdr:cNvSpPr>
      </xdr:nvSpPr>
      <xdr:spPr bwMode="auto">
        <a:xfrm>
          <a:off x="1552575" y="2505075"/>
          <a:ext cx="257175" cy="19050"/>
        </a:xfrm>
        <a:prstGeom prst="rect">
          <a:avLst/>
        </a:prstGeom>
        <a:noFill/>
        <a:ln w="9525">
          <a:noFill/>
          <a:miter lim="800000"/>
          <a:headEnd/>
          <a:tailEnd/>
        </a:ln>
      </xdr:spPr>
    </xdr:sp>
    <xdr:clientData/>
  </xdr:twoCellAnchor>
  <xdr:twoCellAnchor editAs="oneCell">
    <xdr:from>
      <xdr:col>3</xdr:col>
      <xdr:colOff>1181100</xdr:colOff>
      <xdr:row>19</xdr:row>
      <xdr:rowOff>9525</xdr:rowOff>
    </xdr:from>
    <xdr:to>
      <xdr:col>3</xdr:col>
      <xdr:colOff>1438275</xdr:colOff>
      <xdr:row>19</xdr:row>
      <xdr:rowOff>28575</xdr:rowOff>
    </xdr:to>
    <xdr:sp macro="" textlink="">
      <xdr:nvSpPr>
        <xdr:cNvPr id="5" name="Text Box 4"/>
        <xdr:cNvSpPr txBox="1">
          <a:spLocks noChangeArrowheads="1"/>
        </xdr:cNvSpPr>
      </xdr:nvSpPr>
      <xdr:spPr bwMode="auto">
        <a:xfrm>
          <a:off x="1552575" y="2505075"/>
          <a:ext cx="257175" cy="19050"/>
        </a:xfrm>
        <a:prstGeom prst="rect">
          <a:avLst/>
        </a:prstGeom>
        <a:noFill/>
        <a:ln w="9525">
          <a:noFill/>
          <a:miter lim="800000"/>
          <a:headEnd/>
          <a:tailEnd/>
        </a:ln>
      </xdr:spPr>
    </xdr:sp>
    <xdr:clientData/>
  </xdr:twoCellAnchor>
  <xdr:twoCellAnchor editAs="oneCell">
    <xdr:from>
      <xdr:col>3</xdr:col>
      <xdr:colOff>1181100</xdr:colOff>
      <xdr:row>19</xdr:row>
      <xdr:rowOff>9525</xdr:rowOff>
    </xdr:from>
    <xdr:to>
      <xdr:col>3</xdr:col>
      <xdr:colOff>1438275</xdr:colOff>
      <xdr:row>19</xdr:row>
      <xdr:rowOff>28575</xdr:rowOff>
    </xdr:to>
    <xdr:sp macro="" textlink="">
      <xdr:nvSpPr>
        <xdr:cNvPr id="6" name="Text Box 5"/>
        <xdr:cNvSpPr txBox="1">
          <a:spLocks noChangeArrowheads="1"/>
        </xdr:cNvSpPr>
      </xdr:nvSpPr>
      <xdr:spPr bwMode="auto">
        <a:xfrm>
          <a:off x="1552575" y="2505075"/>
          <a:ext cx="257175" cy="19050"/>
        </a:xfrm>
        <a:prstGeom prst="rect">
          <a:avLst/>
        </a:prstGeom>
        <a:noFill/>
        <a:ln w="9525">
          <a:noFill/>
          <a:miter lim="800000"/>
          <a:headEnd/>
          <a:tailEnd/>
        </a:ln>
      </xdr:spPr>
    </xdr:sp>
    <xdr:clientData/>
  </xdr:twoCellAnchor>
  <xdr:twoCellAnchor editAs="oneCell">
    <xdr:from>
      <xdr:col>3</xdr:col>
      <xdr:colOff>1181100</xdr:colOff>
      <xdr:row>19</xdr:row>
      <xdr:rowOff>9525</xdr:rowOff>
    </xdr:from>
    <xdr:to>
      <xdr:col>3</xdr:col>
      <xdr:colOff>1438275</xdr:colOff>
      <xdr:row>19</xdr:row>
      <xdr:rowOff>28575</xdr:rowOff>
    </xdr:to>
    <xdr:sp macro="" textlink="">
      <xdr:nvSpPr>
        <xdr:cNvPr id="7" name="Text Box 6"/>
        <xdr:cNvSpPr txBox="1">
          <a:spLocks noChangeArrowheads="1"/>
        </xdr:cNvSpPr>
      </xdr:nvSpPr>
      <xdr:spPr bwMode="auto">
        <a:xfrm>
          <a:off x="1552575" y="2505075"/>
          <a:ext cx="257175" cy="19050"/>
        </a:xfrm>
        <a:prstGeom prst="rect">
          <a:avLst/>
        </a:prstGeom>
        <a:noFill/>
        <a:ln w="9525">
          <a:noFill/>
          <a:miter lim="800000"/>
          <a:headEnd/>
          <a:tailEnd/>
        </a:ln>
      </xdr:spPr>
    </xdr:sp>
    <xdr:clientData/>
  </xdr:twoCellAnchor>
  <xdr:twoCellAnchor editAs="oneCell">
    <xdr:from>
      <xdr:col>3</xdr:col>
      <xdr:colOff>1181100</xdr:colOff>
      <xdr:row>19</xdr:row>
      <xdr:rowOff>9525</xdr:rowOff>
    </xdr:from>
    <xdr:to>
      <xdr:col>3</xdr:col>
      <xdr:colOff>1438275</xdr:colOff>
      <xdr:row>19</xdr:row>
      <xdr:rowOff>28575</xdr:rowOff>
    </xdr:to>
    <xdr:sp macro="" textlink="">
      <xdr:nvSpPr>
        <xdr:cNvPr id="8" name="Text Box 7"/>
        <xdr:cNvSpPr txBox="1">
          <a:spLocks noChangeArrowheads="1"/>
        </xdr:cNvSpPr>
      </xdr:nvSpPr>
      <xdr:spPr bwMode="auto">
        <a:xfrm>
          <a:off x="1552575" y="2505075"/>
          <a:ext cx="257175" cy="19050"/>
        </a:xfrm>
        <a:prstGeom prst="rect">
          <a:avLst/>
        </a:prstGeom>
        <a:noFill/>
        <a:ln w="9525">
          <a:noFill/>
          <a:miter lim="800000"/>
          <a:headEnd/>
          <a:tailEnd/>
        </a:ln>
      </xdr:spPr>
    </xdr:sp>
    <xdr:clientData/>
  </xdr:twoCellAnchor>
  <xdr:twoCellAnchor editAs="oneCell">
    <xdr:from>
      <xdr:col>3</xdr:col>
      <xdr:colOff>1181100</xdr:colOff>
      <xdr:row>19</xdr:row>
      <xdr:rowOff>9525</xdr:rowOff>
    </xdr:from>
    <xdr:to>
      <xdr:col>3</xdr:col>
      <xdr:colOff>1438275</xdr:colOff>
      <xdr:row>19</xdr:row>
      <xdr:rowOff>28575</xdr:rowOff>
    </xdr:to>
    <xdr:sp macro="" textlink="">
      <xdr:nvSpPr>
        <xdr:cNvPr id="9" name="Text Box 8"/>
        <xdr:cNvSpPr txBox="1">
          <a:spLocks noChangeArrowheads="1"/>
        </xdr:cNvSpPr>
      </xdr:nvSpPr>
      <xdr:spPr bwMode="auto">
        <a:xfrm>
          <a:off x="1552575" y="2505075"/>
          <a:ext cx="257175" cy="19050"/>
        </a:xfrm>
        <a:prstGeom prst="rect">
          <a:avLst/>
        </a:prstGeom>
        <a:noFill/>
        <a:ln w="9525">
          <a:noFill/>
          <a:miter lim="800000"/>
          <a:headEnd/>
          <a:tailEnd/>
        </a:ln>
      </xdr:spPr>
    </xdr:sp>
    <xdr:clientData/>
  </xdr:twoCellAnchor>
</xdr:wsDr>
</file>

<file path=xl/drawings/drawing3.xml><?xml version="1.0" encoding="utf-8"?>
<xdr:wsDr xmlns:xdr="http://schemas.openxmlformats.org/drawingml/2006/spreadsheetDrawing" xmlns:a="http://schemas.openxmlformats.org/drawingml/2006/main">
  <xdr:twoCellAnchor>
    <xdr:from>
      <xdr:col>17</xdr:col>
      <xdr:colOff>28575</xdr:colOff>
      <xdr:row>55</xdr:row>
      <xdr:rowOff>0</xdr:rowOff>
    </xdr:from>
    <xdr:to>
      <xdr:col>28</xdr:col>
      <xdr:colOff>228600</xdr:colOff>
      <xdr:row>55</xdr:row>
      <xdr:rowOff>0</xdr:rowOff>
    </xdr:to>
    <xdr:graphicFrame macro="">
      <xdr:nvGraphicFramePr>
        <xdr:cNvPr id="2"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3</xdr:col>
      <xdr:colOff>952500</xdr:colOff>
      <xdr:row>55</xdr:row>
      <xdr:rowOff>0</xdr:rowOff>
    </xdr:from>
    <xdr:to>
      <xdr:col>7</xdr:col>
      <xdr:colOff>361950</xdr:colOff>
      <xdr:row>55</xdr:row>
      <xdr:rowOff>0</xdr:rowOff>
    </xdr:to>
    <xdr:graphicFrame macro="">
      <xdr:nvGraphicFramePr>
        <xdr:cNvPr id="3" name="Chart 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17</xdr:col>
      <xdr:colOff>28575</xdr:colOff>
      <xdr:row>55</xdr:row>
      <xdr:rowOff>0</xdr:rowOff>
    </xdr:from>
    <xdr:to>
      <xdr:col>28</xdr:col>
      <xdr:colOff>228600</xdr:colOff>
      <xdr:row>55</xdr:row>
      <xdr:rowOff>0</xdr:rowOff>
    </xdr:to>
    <xdr:graphicFrame macro="">
      <xdr:nvGraphicFramePr>
        <xdr:cNvPr id="4" name="Chart 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3</xdr:col>
      <xdr:colOff>952500</xdr:colOff>
      <xdr:row>55</xdr:row>
      <xdr:rowOff>0</xdr:rowOff>
    </xdr:from>
    <xdr:to>
      <xdr:col>7</xdr:col>
      <xdr:colOff>361950</xdr:colOff>
      <xdr:row>55</xdr:row>
      <xdr:rowOff>0</xdr:rowOff>
    </xdr:to>
    <xdr:graphicFrame macro="">
      <xdr:nvGraphicFramePr>
        <xdr:cNvPr id="5"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17</xdr:col>
      <xdr:colOff>9525</xdr:colOff>
      <xdr:row>64</xdr:row>
      <xdr:rowOff>76199</xdr:rowOff>
    </xdr:from>
    <xdr:to>
      <xdr:col>29</xdr:col>
      <xdr:colOff>66675</xdr:colOff>
      <xdr:row>75</xdr:row>
      <xdr:rowOff>38100</xdr:rowOff>
    </xdr:to>
    <xdr:graphicFrame macro="">
      <xdr:nvGraphicFramePr>
        <xdr:cNvPr id="6" name="Chart 6"/>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wsDr>
</file>

<file path=xl/drawings/drawing4.xml><?xml version="1.0" encoding="utf-8"?>
<xdr:wsDr xmlns:xdr="http://schemas.openxmlformats.org/drawingml/2006/spreadsheetDrawing" xmlns:a="http://schemas.openxmlformats.org/drawingml/2006/main">
  <xdr:twoCellAnchor editAs="oneCell">
    <xdr:from>
      <xdr:col>2</xdr:col>
      <xdr:colOff>0</xdr:colOff>
      <xdr:row>28</xdr:row>
      <xdr:rowOff>28575</xdr:rowOff>
    </xdr:from>
    <xdr:to>
      <xdr:col>30</xdr:col>
      <xdr:colOff>0</xdr:colOff>
      <xdr:row>41</xdr:row>
      <xdr:rowOff>9525</xdr:rowOff>
    </xdr:to>
    <xdr:pic>
      <xdr:nvPicPr>
        <xdr:cNvPr id="2049" name="Picture 1"/>
        <xdr:cNvPicPr>
          <a:picLocks noChangeAspect="1" noChangeArrowheads="1"/>
        </xdr:cNvPicPr>
      </xdr:nvPicPr>
      <xdr:blipFill>
        <a:blip xmlns:r="http://schemas.openxmlformats.org/officeDocument/2006/relationships" r:embed="rId1" cstate="print"/>
        <a:srcRect/>
        <a:stretch>
          <a:fillRect/>
        </a:stretch>
      </xdr:blipFill>
      <xdr:spPr bwMode="auto">
        <a:xfrm>
          <a:off x="238125" y="4181475"/>
          <a:ext cx="6477000" cy="1952625"/>
        </a:xfrm>
        <a:prstGeom prst="rect">
          <a:avLst/>
        </a:prstGeom>
        <a:noFill/>
      </xdr:spPr>
    </xdr:pic>
    <xdr:clientData/>
  </xdr:twoCellAnchor>
  <xdr:twoCellAnchor editAs="oneCell">
    <xdr:from>
      <xdr:col>19</xdr:col>
      <xdr:colOff>47625</xdr:colOff>
      <xdr:row>44</xdr:row>
      <xdr:rowOff>0</xdr:rowOff>
    </xdr:from>
    <xdr:to>
      <xdr:col>30</xdr:col>
      <xdr:colOff>0</xdr:colOff>
      <xdr:row>49</xdr:row>
      <xdr:rowOff>95250</xdr:rowOff>
    </xdr:to>
    <xdr:pic>
      <xdr:nvPicPr>
        <xdr:cNvPr id="2050" name="Picture 2"/>
        <xdr:cNvPicPr>
          <a:picLocks noChangeAspect="1" noChangeArrowheads="1"/>
        </xdr:cNvPicPr>
      </xdr:nvPicPr>
      <xdr:blipFill>
        <a:blip xmlns:r="http://schemas.openxmlformats.org/officeDocument/2006/relationships" r:embed="rId2" cstate="print"/>
        <a:srcRect/>
        <a:stretch>
          <a:fillRect/>
        </a:stretch>
      </xdr:blipFill>
      <xdr:spPr bwMode="auto">
        <a:xfrm>
          <a:off x="4343400" y="6448425"/>
          <a:ext cx="2343150" cy="971550"/>
        </a:xfrm>
        <a:prstGeom prst="rect">
          <a:avLst/>
        </a:prstGeom>
        <a:noFill/>
      </xdr:spPr>
    </xdr:pic>
    <xdr:clientData/>
  </xdr:twoCellAnchor>
  <xdr:twoCellAnchor editAs="oneCell">
    <xdr:from>
      <xdr:col>19</xdr:col>
      <xdr:colOff>47625</xdr:colOff>
      <xdr:row>49</xdr:row>
      <xdr:rowOff>114300</xdr:rowOff>
    </xdr:from>
    <xdr:to>
      <xdr:col>31</xdr:col>
      <xdr:colOff>9525</xdr:colOff>
      <xdr:row>67</xdr:row>
      <xdr:rowOff>0</xdr:rowOff>
    </xdr:to>
    <xdr:pic>
      <xdr:nvPicPr>
        <xdr:cNvPr id="2051" name="Picture 3"/>
        <xdr:cNvPicPr>
          <a:picLocks noChangeAspect="1" noChangeArrowheads="1"/>
        </xdr:cNvPicPr>
      </xdr:nvPicPr>
      <xdr:blipFill>
        <a:blip xmlns:r="http://schemas.openxmlformats.org/officeDocument/2006/relationships" r:embed="rId3" cstate="print"/>
        <a:srcRect/>
        <a:stretch>
          <a:fillRect/>
        </a:stretch>
      </xdr:blipFill>
      <xdr:spPr bwMode="auto">
        <a:xfrm>
          <a:off x="4343400" y="7439025"/>
          <a:ext cx="2371725" cy="2457450"/>
        </a:xfrm>
        <a:prstGeom prst="rect">
          <a:avLst/>
        </a:prstGeom>
        <a:noFill/>
      </xdr:spPr>
    </xdr:pic>
    <xdr:clientData/>
  </xdr:twoCellAnchor>
  <xdr:twoCellAnchor editAs="oneCell">
    <xdr:from>
      <xdr:col>19</xdr:col>
      <xdr:colOff>28575</xdr:colOff>
      <xdr:row>4</xdr:row>
      <xdr:rowOff>47625</xdr:rowOff>
    </xdr:from>
    <xdr:to>
      <xdr:col>30</xdr:col>
      <xdr:colOff>0</xdr:colOff>
      <xdr:row>16</xdr:row>
      <xdr:rowOff>85725</xdr:rowOff>
    </xdr:to>
    <xdr:pic>
      <xdr:nvPicPr>
        <xdr:cNvPr id="2052" name="Picture 4"/>
        <xdr:cNvPicPr>
          <a:picLocks noChangeAspect="1" noChangeArrowheads="1"/>
        </xdr:cNvPicPr>
      </xdr:nvPicPr>
      <xdr:blipFill>
        <a:blip xmlns:r="http://schemas.openxmlformats.org/officeDocument/2006/relationships" r:embed="rId4" cstate="print"/>
        <a:srcRect/>
        <a:stretch>
          <a:fillRect/>
        </a:stretch>
      </xdr:blipFill>
      <xdr:spPr bwMode="auto">
        <a:xfrm>
          <a:off x="4324350" y="609600"/>
          <a:ext cx="2362200" cy="1914525"/>
        </a:xfrm>
        <a:prstGeom prst="rect">
          <a:avLst/>
        </a:prstGeom>
        <a:noFill/>
      </xdr:spPr>
    </xdr:pic>
    <xdr:clientData/>
  </xdr:twoCellAnchor>
  <xdr:twoCellAnchor editAs="oneCell">
    <xdr:from>
      <xdr:col>19</xdr:col>
      <xdr:colOff>28575</xdr:colOff>
      <xdr:row>16</xdr:row>
      <xdr:rowOff>123825</xdr:rowOff>
    </xdr:from>
    <xdr:to>
      <xdr:col>31</xdr:col>
      <xdr:colOff>0</xdr:colOff>
      <xdr:row>28</xdr:row>
      <xdr:rowOff>0</xdr:rowOff>
    </xdr:to>
    <xdr:pic>
      <xdr:nvPicPr>
        <xdr:cNvPr id="2053" name="Picture 5"/>
        <xdr:cNvPicPr>
          <a:picLocks noChangeAspect="1" noChangeArrowheads="1"/>
        </xdr:cNvPicPr>
      </xdr:nvPicPr>
      <xdr:blipFill>
        <a:blip xmlns:r="http://schemas.openxmlformats.org/officeDocument/2006/relationships" r:embed="rId5" cstate="print"/>
        <a:srcRect/>
        <a:stretch>
          <a:fillRect/>
        </a:stretch>
      </xdr:blipFill>
      <xdr:spPr bwMode="auto">
        <a:xfrm>
          <a:off x="4324350" y="2562225"/>
          <a:ext cx="2381250" cy="1590675"/>
        </a:xfrm>
        <a:prstGeom prst="rect">
          <a:avLst/>
        </a:prstGeom>
        <a:noFill/>
      </xdr:spPr>
    </xdr:pic>
    <xdr:clientData/>
  </xdr:twoCellAnchor>
</xdr:wsDr>
</file>

<file path=xl/drawings/drawing5.xml><?xml version="1.0" encoding="utf-8"?>
<xdr:wsDr xmlns:xdr="http://schemas.openxmlformats.org/drawingml/2006/spreadsheetDrawing" xmlns:a="http://schemas.openxmlformats.org/drawingml/2006/main">
  <xdr:twoCellAnchor>
    <xdr:from>
      <xdr:col>13</xdr:col>
      <xdr:colOff>133350</xdr:colOff>
      <xdr:row>6</xdr:row>
      <xdr:rowOff>47625</xdr:rowOff>
    </xdr:from>
    <xdr:to>
      <xdr:col>13</xdr:col>
      <xdr:colOff>133350</xdr:colOff>
      <xdr:row>388</xdr:row>
      <xdr:rowOff>114300</xdr:rowOff>
    </xdr:to>
    <xdr:sp macro="" textlink="">
      <xdr:nvSpPr>
        <xdr:cNvPr id="4" name="Line 3"/>
        <xdr:cNvSpPr>
          <a:spLocks noChangeShapeType="1"/>
        </xdr:cNvSpPr>
      </xdr:nvSpPr>
      <xdr:spPr bwMode="auto">
        <a:xfrm>
          <a:off x="3905250" y="866775"/>
          <a:ext cx="0" cy="60264675"/>
        </a:xfrm>
        <a:prstGeom prst="line">
          <a:avLst/>
        </a:prstGeom>
        <a:noFill/>
        <a:ln w="9525">
          <a:noFill/>
          <a:round/>
          <a:headEnd/>
          <a:tailEnd/>
        </a:ln>
      </xdr:spPr>
    </xdr:sp>
    <xdr:clientData/>
  </xdr:twoCellAnchor>
  <xdr:twoCellAnchor>
    <xdr:from>
      <xdr:col>13</xdr:col>
      <xdr:colOff>38100</xdr:colOff>
      <xdr:row>8</xdr:row>
      <xdr:rowOff>0</xdr:rowOff>
    </xdr:from>
    <xdr:to>
      <xdr:col>13</xdr:col>
      <xdr:colOff>38100</xdr:colOff>
      <xdr:row>36</xdr:row>
      <xdr:rowOff>76200</xdr:rowOff>
    </xdr:to>
    <xdr:sp macro="" textlink="">
      <xdr:nvSpPr>
        <xdr:cNvPr id="5" name="Line 4"/>
        <xdr:cNvSpPr>
          <a:spLocks noChangeShapeType="1"/>
        </xdr:cNvSpPr>
      </xdr:nvSpPr>
      <xdr:spPr bwMode="auto">
        <a:xfrm>
          <a:off x="3810000" y="1038225"/>
          <a:ext cx="0" cy="4095750"/>
        </a:xfrm>
        <a:prstGeom prst="line">
          <a:avLst/>
        </a:prstGeom>
        <a:noFill/>
        <a:ln w="9525">
          <a:noFill/>
          <a:round/>
          <a:headEnd/>
          <a:tailEnd/>
        </a:ln>
      </xdr:spPr>
    </xdr:sp>
    <xdr:clientData/>
  </xdr:twoCellAnchor>
  <xdr:twoCellAnchor>
    <xdr:from>
      <xdr:col>10</xdr:col>
      <xdr:colOff>0</xdr:colOff>
      <xdr:row>14</xdr:row>
      <xdr:rowOff>95250</xdr:rowOff>
    </xdr:from>
    <xdr:to>
      <xdr:col>10</xdr:col>
      <xdr:colOff>0</xdr:colOff>
      <xdr:row>73</xdr:row>
      <xdr:rowOff>85725</xdr:rowOff>
    </xdr:to>
    <xdr:sp macro="" textlink="">
      <xdr:nvSpPr>
        <xdr:cNvPr id="10" name="Line 9"/>
        <xdr:cNvSpPr>
          <a:spLocks noChangeShapeType="1"/>
        </xdr:cNvSpPr>
      </xdr:nvSpPr>
      <xdr:spPr bwMode="auto">
        <a:xfrm>
          <a:off x="3429000" y="1876425"/>
          <a:ext cx="0" cy="8277225"/>
        </a:xfrm>
        <a:prstGeom prst="line">
          <a:avLst/>
        </a:prstGeom>
        <a:noFill/>
        <a:ln w="9525">
          <a:noFill/>
          <a:round/>
          <a:headEnd/>
          <a:tailEnd/>
        </a:ln>
      </xdr:spPr>
    </xdr:sp>
    <xdr:clientData/>
  </xdr:twoCellAnchor>
  <xdr:twoCellAnchor editAs="oneCell">
    <xdr:from>
      <xdr:col>11</xdr:col>
      <xdr:colOff>0</xdr:colOff>
      <xdr:row>15</xdr:row>
      <xdr:rowOff>19050</xdr:rowOff>
    </xdr:from>
    <xdr:to>
      <xdr:col>29</xdr:col>
      <xdr:colOff>228600</xdr:colOff>
      <xdr:row>28</xdr:row>
      <xdr:rowOff>66675</xdr:rowOff>
    </xdr:to>
    <xdr:pic>
      <xdr:nvPicPr>
        <xdr:cNvPr id="1026" name="Picture 2"/>
        <xdr:cNvPicPr>
          <a:picLocks noChangeAspect="1" noChangeArrowheads="1"/>
        </xdr:cNvPicPr>
      </xdr:nvPicPr>
      <xdr:blipFill>
        <a:blip xmlns:r="http://schemas.openxmlformats.org/officeDocument/2006/relationships" r:embed="rId1" cstate="print"/>
        <a:srcRect/>
        <a:stretch>
          <a:fillRect/>
        </a:stretch>
      </xdr:blipFill>
      <xdr:spPr bwMode="auto">
        <a:xfrm>
          <a:off x="3448050" y="1952625"/>
          <a:ext cx="3162300" cy="1781175"/>
        </a:xfrm>
        <a:prstGeom prst="rect">
          <a:avLst/>
        </a:prstGeom>
        <a:noFill/>
      </xdr:spPr>
    </xdr:pic>
    <xdr:clientData/>
  </xdr:twoCellAnchor>
  <xdr:twoCellAnchor editAs="oneCell">
    <xdr:from>
      <xdr:col>2</xdr:col>
      <xdr:colOff>0</xdr:colOff>
      <xdr:row>15</xdr:row>
      <xdr:rowOff>19050</xdr:rowOff>
    </xdr:from>
    <xdr:to>
      <xdr:col>9</xdr:col>
      <xdr:colOff>266700</xdr:colOff>
      <xdr:row>28</xdr:row>
      <xdr:rowOff>66675</xdr:rowOff>
    </xdr:to>
    <xdr:pic>
      <xdr:nvPicPr>
        <xdr:cNvPr id="1027" name="Picture 3"/>
        <xdr:cNvPicPr>
          <a:picLocks noChangeAspect="1" noChangeArrowheads="1"/>
        </xdr:cNvPicPr>
      </xdr:nvPicPr>
      <xdr:blipFill>
        <a:blip xmlns:r="http://schemas.openxmlformats.org/officeDocument/2006/relationships" r:embed="rId2" cstate="print"/>
        <a:srcRect/>
        <a:stretch>
          <a:fillRect/>
        </a:stretch>
      </xdr:blipFill>
      <xdr:spPr bwMode="auto">
        <a:xfrm>
          <a:off x="228600" y="1952625"/>
          <a:ext cx="3181350" cy="1781175"/>
        </a:xfrm>
        <a:prstGeom prst="rect">
          <a:avLst/>
        </a:prstGeom>
        <a:noFill/>
      </xdr:spPr>
    </xdr:pic>
    <xdr:clientData/>
  </xdr:twoCellAnchor>
  <xdr:twoCellAnchor editAs="oneCell">
    <xdr:from>
      <xdr:col>11</xdr:col>
      <xdr:colOff>38100</xdr:colOff>
      <xdr:row>36</xdr:row>
      <xdr:rowOff>0</xdr:rowOff>
    </xdr:from>
    <xdr:to>
      <xdr:col>29</xdr:col>
      <xdr:colOff>238125</xdr:colOff>
      <xdr:row>49</xdr:row>
      <xdr:rowOff>9525</xdr:rowOff>
    </xdr:to>
    <xdr:pic>
      <xdr:nvPicPr>
        <xdr:cNvPr id="1028" name="Picture 4"/>
        <xdr:cNvPicPr>
          <a:picLocks noChangeAspect="1" noChangeArrowheads="1"/>
        </xdr:cNvPicPr>
      </xdr:nvPicPr>
      <xdr:blipFill>
        <a:blip xmlns:r="http://schemas.openxmlformats.org/officeDocument/2006/relationships" r:embed="rId3" cstate="print"/>
        <a:srcRect/>
        <a:stretch>
          <a:fillRect/>
        </a:stretch>
      </xdr:blipFill>
      <xdr:spPr bwMode="auto">
        <a:xfrm>
          <a:off x="3486150" y="5057775"/>
          <a:ext cx="3133725" cy="1743075"/>
        </a:xfrm>
        <a:prstGeom prst="rect">
          <a:avLst/>
        </a:prstGeom>
        <a:noFill/>
      </xdr:spPr>
    </xdr:pic>
    <xdr:clientData/>
  </xdr:twoCellAnchor>
  <xdr:twoCellAnchor editAs="oneCell">
    <xdr:from>
      <xdr:col>2</xdr:col>
      <xdr:colOff>9525</xdr:colOff>
      <xdr:row>35</xdr:row>
      <xdr:rowOff>171450</xdr:rowOff>
    </xdr:from>
    <xdr:to>
      <xdr:col>10</xdr:col>
      <xdr:colOff>0</xdr:colOff>
      <xdr:row>49</xdr:row>
      <xdr:rowOff>0</xdr:rowOff>
    </xdr:to>
    <xdr:pic>
      <xdr:nvPicPr>
        <xdr:cNvPr id="1029" name="Picture 5"/>
        <xdr:cNvPicPr>
          <a:picLocks noChangeAspect="1" noChangeArrowheads="1"/>
        </xdr:cNvPicPr>
      </xdr:nvPicPr>
      <xdr:blipFill>
        <a:blip xmlns:r="http://schemas.openxmlformats.org/officeDocument/2006/relationships" r:embed="rId4" cstate="print"/>
        <a:srcRect/>
        <a:stretch>
          <a:fillRect/>
        </a:stretch>
      </xdr:blipFill>
      <xdr:spPr bwMode="auto">
        <a:xfrm>
          <a:off x="238125" y="5048250"/>
          <a:ext cx="3209925" cy="1743075"/>
        </a:xfrm>
        <a:prstGeom prst="rect">
          <a:avLst/>
        </a:prstGeom>
        <a:noFill/>
      </xdr:spPr>
    </xdr:pic>
    <xdr:clientData/>
  </xdr:twoCellAnchor>
  <xdr:twoCellAnchor editAs="oneCell">
    <xdr:from>
      <xdr:col>11</xdr:col>
      <xdr:colOff>38100</xdr:colOff>
      <xdr:row>60</xdr:row>
      <xdr:rowOff>0</xdr:rowOff>
    </xdr:from>
    <xdr:to>
      <xdr:col>29</xdr:col>
      <xdr:colOff>238125</xdr:colOff>
      <xdr:row>72</xdr:row>
      <xdr:rowOff>104775</xdr:rowOff>
    </xdr:to>
    <xdr:pic>
      <xdr:nvPicPr>
        <xdr:cNvPr id="1030" name="Picture 6"/>
        <xdr:cNvPicPr>
          <a:picLocks noChangeAspect="1" noChangeArrowheads="1"/>
        </xdr:cNvPicPr>
      </xdr:nvPicPr>
      <xdr:blipFill>
        <a:blip xmlns:r="http://schemas.openxmlformats.org/officeDocument/2006/relationships" r:embed="rId5" cstate="print"/>
        <a:srcRect/>
        <a:stretch>
          <a:fillRect/>
        </a:stretch>
      </xdr:blipFill>
      <xdr:spPr bwMode="auto">
        <a:xfrm>
          <a:off x="3486150" y="8334375"/>
          <a:ext cx="3133725" cy="1704975"/>
        </a:xfrm>
        <a:prstGeom prst="rect">
          <a:avLst/>
        </a:prstGeom>
        <a:noFill/>
      </xdr:spPr>
    </xdr:pic>
    <xdr:clientData/>
  </xdr:twoCellAnchor>
  <xdr:twoCellAnchor editAs="oneCell">
    <xdr:from>
      <xdr:col>1</xdr:col>
      <xdr:colOff>161925</xdr:colOff>
      <xdr:row>59</xdr:row>
      <xdr:rowOff>133350</xdr:rowOff>
    </xdr:from>
    <xdr:to>
      <xdr:col>10</xdr:col>
      <xdr:colOff>0</xdr:colOff>
      <xdr:row>72</xdr:row>
      <xdr:rowOff>85725</xdr:rowOff>
    </xdr:to>
    <xdr:pic>
      <xdr:nvPicPr>
        <xdr:cNvPr id="1031" name="Picture 7"/>
        <xdr:cNvPicPr>
          <a:picLocks noChangeAspect="1" noChangeArrowheads="1"/>
        </xdr:cNvPicPr>
      </xdr:nvPicPr>
      <xdr:blipFill>
        <a:blip xmlns:r="http://schemas.openxmlformats.org/officeDocument/2006/relationships" r:embed="rId6" cstate="print"/>
        <a:srcRect/>
        <a:stretch>
          <a:fillRect/>
        </a:stretch>
      </xdr:blipFill>
      <xdr:spPr bwMode="auto">
        <a:xfrm>
          <a:off x="219075" y="8324850"/>
          <a:ext cx="3228975" cy="1695450"/>
        </a:xfrm>
        <a:prstGeom prst="rect">
          <a:avLst/>
        </a:prstGeom>
        <a:noFill/>
      </xdr:spPr>
    </xdr:pic>
    <xdr:clientData/>
  </xdr:twoCellAnchor>
</xdr:wsDr>
</file>

<file path=xl/drawings/drawing6.xml><?xml version="1.0" encoding="utf-8"?>
<xdr:wsDr xmlns:xdr="http://schemas.openxmlformats.org/drawingml/2006/spreadsheetDrawing" xmlns:a="http://schemas.openxmlformats.org/drawingml/2006/main">
  <xdr:oneCellAnchor>
    <xdr:from>
      <xdr:col>4</xdr:col>
      <xdr:colOff>0</xdr:colOff>
      <xdr:row>68</xdr:row>
      <xdr:rowOff>0</xdr:rowOff>
    </xdr:from>
    <xdr:ext cx="76200" cy="200025"/>
    <xdr:sp macro="" textlink="">
      <xdr:nvSpPr>
        <xdr:cNvPr id="2" name="Text Box 1025"/>
        <xdr:cNvSpPr txBox="1">
          <a:spLocks noChangeArrowheads="1"/>
        </xdr:cNvSpPr>
      </xdr:nvSpPr>
      <xdr:spPr bwMode="auto">
        <a:xfrm>
          <a:off x="1133475" y="11753850"/>
          <a:ext cx="76200" cy="200025"/>
        </a:xfrm>
        <a:prstGeom prst="rect">
          <a:avLst/>
        </a:prstGeom>
        <a:noFill/>
        <a:ln w="9525">
          <a:noFill/>
          <a:miter lim="800000"/>
          <a:headEnd/>
          <a:tailEnd/>
        </a:ln>
      </xdr:spPr>
    </xdr:sp>
    <xdr:clientData/>
  </xdr:oneCellAnchor>
  <xdr:twoCellAnchor editAs="oneCell">
    <xdr:from>
      <xdr:col>11</xdr:col>
      <xdr:colOff>114300</xdr:colOff>
      <xdr:row>5</xdr:row>
      <xdr:rowOff>142875</xdr:rowOff>
    </xdr:from>
    <xdr:to>
      <xdr:col>11</xdr:col>
      <xdr:colOff>762000</xdr:colOff>
      <xdr:row>8</xdr:row>
      <xdr:rowOff>19050</xdr:rowOff>
    </xdr:to>
    <xdr:pic>
      <xdr:nvPicPr>
        <xdr:cNvPr id="3" name="Picture 1026"/>
        <xdr:cNvPicPr>
          <a:picLocks noChangeAspect="1" noChangeArrowheads="1"/>
        </xdr:cNvPicPr>
      </xdr:nvPicPr>
      <xdr:blipFill>
        <a:blip xmlns:r="http://schemas.openxmlformats.org/officeDocument/2006/relationships" r:embed="rId1" cstate="print"/>
        <a:srcRect/>
        <a:stretch>
          <a:fillRect/>
        </a:stretch>
      </xdr:blipFill>
      <xdr:spPr bwMode="auto">
        <a:xfrm>
          <a:off x="5629275" y="838200"/>
          <a:ext cx="647700" cy="371475"/>
        </a:xfrm>
        <a:prstGeom prst="rect">
          <a:avLst/>
        </a:prstGeom>
        <a:noFill/>
      </xdr:spPr>
    </xdr:pic>
    <xdr:clientData/>
  </xdr:twoCellAnchor>
  <xdr:twoCellAnchor>
    <xdr:from>
      <xdr:col>2</xdr:col>
      <xdr:colOff>0</xdr:colOff>
      <xdr:row>39</xdr:row>
      <xdr:rowOff>142875</xdr:rowOff>
    </xdr:from>
    <xdr:to>
      <xdr:col>13</xdr:col>
      <xdr:colOff>19050</xdr:colOff>
      <xdr:row>56</xdr:row>
      <xdr:rowOff>219075</xdr:rowOff>
    </xdr:to>
    <xdr:sp macro="" textlink="">
      <xdr:nvSpPr>
        <xdr:cNvPr id="4" name="Rectangle 1027"/>
        <xdr:cNvSpPr>
          <a:spLocks noChangeArrowheads="1"/>
        </xdr:cNvSpPr>
      </xdr:nvSpPr>
      <xdr:spPr bwMode="auto">
        <a:xfrm>
          <a:off x="238125" y="6477000"/>
          <a:ext cx="6400800" cy="3581400"/>
        </a:xfrm>
        <a:prstGeom prst="rect">
          <a:avLst/>
        </a:prstGeom>
        <a:solidFill>
          <a:srgbClr val="FFE8D1"/>
        </a:solidFill>
        <a:ln w="9525">
          <a:noFill/>
          <a:miter lim="800000"/>
          <a:headEnd/>
          <a:tailEnd/>
        </a:ln>
      </xdr:spPr>
    </xdr:sp>
    <xdr:clientData/>
  </xdr:twoCellAnchor>
  <xdr:twoCellAnchor editAs="oneCell">
    <xdr:from>
      <xdr:col>3</xdr:col>
      <xdr:colOff>9524</xdr:colOff>
      <xdr:row>40</xdr:row>
      <xdr:rowOff>123826</xdr:rowOff>
    </xdr:from>
    <xdr:to>
      <xdr:col>7</xdr:col>
      <xdr:colOff>971550</xdr:colOff>
      <xdr:row>54</xdr:row>
      <xdr:rowOff>57150</xdr:rowOff>
    </xdr:to>
    <xdr:sp macro="" textlink="">
      <xdr:nvSpPr>
        <xdr:cNvPr id="5" name="Text Box 1028"/>
        <xdr:cNvSpPr txBox="1">
          <a:spLocks noChangeArrowheads="1"/>
        </xdr:cNvSpPr>
      </xdr:nvSpPr>
      <xdr:spPr bwMode="auto">
        <a:xfrm>
          <a:off x="409574" y="6610351"/>
          <a:ext cx="2876551" cy="3000374"/>
        </a:xfrm>
        <a:prstGeom prst="rect">
          <a:avLst/>
        </a:prstGeom>
        <a:solidFill>
          <a:srgbClr val="FFFFFF"/>
        </a:solidFill>
        <a:ln w="9525">
          <a:noFill/>
          <a:miter lim="800000"/>
          <a:headEnd/>
          <a:tailEnd/>
        </a:ln>
      </xdr:spPr>
      <xdr:txBody>
        <a:bodyPr vertOverflow="clip" wrap="square" lIns="72000" tIns="7200" rIns="72000" bIns="10800" anchor="t" upright="1"/>
        <a:lstStyle/>
        <a:p>
          <a:pPr algn="just" rtl="0">
            <a:defRPr sz="1000"/>
          </a:pPr>
          <a:endParaRPr lang="pt-PT" sz="800" b="0" i="0" u="none" strike="noStrike" baseline="0">
            <a:solidFill>
              <a:srgbClr val="333333"/>
            </a:solidFill>
            <a:latin typeface="Arial"/>
            <a:cs typeface="Arial"/>
          </a:endParaRPr>
        </a:p>
        <a:p>
          <a:pPr algn="just" rtl="0">
            <a:defRPr sz="1000"/>
          </a:pPr>
          <a:r>
            <a:rPr lang="pt-PT" sz="800" b="0" i="0" u="none" strike="noStrike" baseline="0">
              <a:solidFill>
                <a:srgbClr val="333333"/>
              </a:solidFill>
              <a:latin typeface="Arial" pitchFamily="34" charset="0"/>
              <a:cs typeface="Arial" pitchFamily="34" charset="0"/>
            </a:rPr>
            <a:t>A</a:t>
          </a:r>
          <a:r>
            <a:rPr lang="pt-PT" sz="800" b="1" i="0" u="none" strike="noStrike" baseline="0">
              <a:solidFill>
                <a:srgbClr val="333333"/>
              </a:solidFill>
              <a:latin typeface="Arial" pitchFamily="34" charset="0"/>
              <a:cs typeface="Arial" pitchFamily="34" charset="0"/>
            </a:rPr>
            <a:t> taxa de desemprego </a:t>
          </a:r>
          <a:r>
            <a:rPr lang="pt-PT" sz="800" b="0" i="0" u="none" strike="noStrike" baseline="0">
              <a:solidFill>
                <a:srgbClr val="333333"/>
              </a:solidFill>
              <a:latin typeface="Arial" pitchFamily="34" charset="0"/>
              <a:cs typeface="Arial" pitchFamily="34" charset="0"/>
            </a:rPr>
            <a:t>na </a:t>
          </a:r>
          <a:r>
            <a:rPr lang="pt-PT" sz="800" b="1" i="0" u="none" strike="noStrike" baseline="0">
              <a:solidFill>
                <a:srgbClr val="333333"/>
              </a:solidFill>
              <a:latin typeface="Arial" pitchFamily="34" charset="0"/>
              <a:cs typeface="Arial" pitchFamily="34" charset="0"/>
            </a:rPr>
            <a:t>União Europeia </a:t>
          </a:r>
          <a:r>
            <a:rPr lang="pt-PT" sz="800" b="0" i="0" baseline="0">
              <a:latin typeface="Arial" pitchFamily="34" charset="0"/>
              <a:ea typeface="+mn-ea"/>
              <a:cs typeface="Arial" pitchFamily="34" charset="0"/>
            </a:rPr>
            <a:t>e na </a:t>
          </a:r>
          <a:r>
            <a:rPr lang="pt-PT" sz="800" b="1" i="0" baseline="0">
              <a:latin typeface="Arial" pitchFamily="34" charset="0"/>
              <a:ea typeface="+mn-ea"/>
              <a:cs typeface="Arial" pitchFamily="34" charset="0"/>
            </a:rPr>
            <a:t>Zona Euro aumentou </a:t>
          </a:r>
          <a:r>
            <a:rPr lang="pt-PT" sz="800" b="0" i="0" baseline="0">
              <a:latin typeface="Arial" pitchFamily="34" charset="0"/>
              <a:ea typeface="+mn-ea"/>
              <a:cs typeface="Arial" pitchFamily="34" charset="0"/>
            </a:rPr>
            <a:t>para 10,7 % e 11,7% respetivamente, </a:t>
          </a:r>
          <a:r>
            <a:rPr lang="pt-PT" sz="800" b="0" i="0" u="none" strike="noStrike" baseline="0">
              <a:solidFill>
                <a:srgbClr val="333333"/>
              </a:solidFill>
              <a:latin typeface="Arial" pitchFamily="34" charset="0"/>
              <a:cs typeface="Arial" pitchFamily="34" charset="0"/>
            </a:rPr>
            <a:t>  face ao mês anterior. Em termos homólogos aumentou 0,8 p.p. e 1,3 p.p. respetivamente, segundo os dados publicados pelo EUROSTAT relativos ao mês de  outubro de  2012.</a:t>
          </a:r>
        </a:p>
        <a:p>
          <a:pPr algn="just" rtl="0">
            <a:defRPr sz="1000"/>
          </a:pPr>
          <a:endParaRPr lang="pt-PT" sz="800" b="0" i="0" u="none" strike="noStrike" baseline="0">
            <a:solidFill>
              <a:srgbClr val="333333"/>
            </a:solidFill>
            <a:latin typeface="Arial"/>
            <a:cs typeface="Arial"/>
          </a:endParaRPr>
        </a:p>
        <a:p>
          <a:pPr algn="just" rtl="0">
            <a:defRPr sz="1000"/>
          </a:pPr>
          <a:r>
            <a:rPr lang="pt-PT" sz="800" b="0" i="0" u="none" strike="noStrike" baseline="0">
              <a:solidFill>
                <a:srgbClr val="333333"/>
              </a:solidFill>
              <a:latin typeface="Arial"/>
              <a:cs typeface="Arial"/>
            </a:rPr>
            <a:t>Em </a:t>
          </a:r>
          <a:r>
            <a:rPr lang="pt-PT" sz="800" b="1" i="0" u="none" strike="noStrike" baseline="0">
              <a:solidFill>
                <a:srgbClr val="333333"/>
              </a:solidFill>
              <a:latin typeface="Arial"/>
              <a:cs typeface="Arial"/>
            </a:rPr>
            <a:t>Portugal </a:t>
          </a:r>
          <a:r>
            <a:rPr lang="pt-PT" sz="800" b="0" i="0" u="none" strike="noStrike" baseline="0">
              <a:solidFill>
                <a:srgbClr val="333333"/>
              </a:solidFill>
              <a:latin typeface="Arial"/>
              <a:cs typeface="Arial"/>
            </a:rPr>
            <a:t>a taxa de desemprego aumentou 0,1 p.p. (16,3 %), em relação a setembro.</a:t>
          </a:r>
        </a:p>
        <a:p>
          <a:pPr algn="just" rtl="0">
            <a:defRPr sz="1000"/>
          </a:pPr>
          <a:endParaRPr lang="pt-PT" sz="800" b="0" i="0" u="none" strike="noStrike" baseline="0">
            <a:solidFill>
              <a:srgbClr val="333333"/>
            </a:solidFill>
            <a:latin typeface="Arial"/>
            <a:cs typeface="Arial"/>
          </a:endParaRPr>
        </a:p>
        <a:p>
          <a:pPr algn="just" rtl="0">
            <a:defRPr sz="1000"/>
          </a:pPr>
          <a:r>
            <a:rPr lang="pt-PT" sz="800" b="1" i="0" u="none" strike="noStrike" baseline="0">
              <a:solidFill>
                <a:srgbClr val="333333"/>
              </a:solidFill>
              <a:latin typeface="Arial"/>
              <a:cs typeface="Arial"/>
            </a:rPr>
            <a:t>Áustria</a:t>
          </a:r>
          <a:r>
            <a:rPr lang="pt-PT" sz="800" b="0" i="0" u="none" strike="noStrike" baseline="0">
              <a:solidFill>
                <a:srgbClr val="333333"/>
              </a:solidFill>
              <a:latin typeface="Arial"/>
              <a:cs typeface="Arial"/>
            </a:rPr>
            <a:t> (4,3 %)</a:t>
          </a:r>
          <a:r>
            <a:rPr lang="pt-PT" sz="800" b="1" i="0" u="none" strike="noStrike" baseline="0">
              <a:solidFill>
                <a:srgbClr val="333333"/>
              </a:solidFill>
              <a:latin typeface="Arial"/>
              <a:cs typeface="Arial"/>
            </a:rPr>
            <a:t>, Holanda </a:t>
          </a:r>
          <a:r>
            <a:rPr lang="pt-PT" sz="800" b="0" i="0" u="none" strike="noStrike" baseline="0">
              <a:solidFill>
                <a:srgbClr val="333333"/>
              </a:solidFill>
              <a:latin typeface="Arial"/>
              <a:cs typeface="Arial"/>
            </a:rPr>
            <a:t> (5,5 %),  </a:t>
          </a:r>
          <a:r>
            <a:rPr lang="pt-PT" sz="800" b="1" i="0" u="none" strike="noStrike" baseline="0">
              <a:solidFill>
                <a:srgbClr val="333333"/>
              </a:solidFill>
              <a:latin typeface="Arial"/>
              <a:cs typeface="Arial"/>
            </a:rPr>
            <a:t>Luxemburgo</a:t>
          </a:r>
          <a:r>
            <a:rPr lang="pt-PT" sz="800" b="0" i="0" u="none" strike="noStrike" baseline="0">
              <a:solidFill>
                <a:srgbClr val="333333"/>
              </a:solidFill>
              <a:latin typeface="Arial"/>
              <a:cs typeface="Arial"/>
            </a:rPr>
            <a:t> (5,1 %), e </a:t>
          </a:r>
          <a:r>
            <a:rPr lang="pt-PT" sz="800" b="1" i="0" u="none" strike="noStrike" baseline="0">
              <a:solidFill>
                <a:srgbClr val="333333"/>
              </a:solidFill>
              <a:latin typeface="Arial"/>
              <a:cs typeface="Arial"/>
            </a:rPr>
            <a:t>Alemanha</a:t>
          </a:r>
          <a:r>
            <a:rPr lang="pt-PT" sz="800" b="0" i="0" u="none" strike="noStrike" baseline="0">
              <a:solidFill>
                <a:srgbClr val="333333"/>
              </a:solidFill>
              <a:latin typeface="Arial"/>
              <a:cs typeface="Arial"/>
            </a:rPr>
            <a:t> (5,4 %) apresentam as taxas de desemprego</a:t>
          </a:r>
          <a:r>
            <a:rPr lang="pt-PT" sz="800" b="1" i="0" u="none" strike="noStrike" baseline="0">
              <a:solidFill>
                <a:srgbClr val="333333"/>
              </a:solidFill>
              <a:latin typeface="Arial"/>
              <a:cs typeface="Arial"/>
            </a:rPr>
            <a:t> mais baixas</a:t>
          </a:r>
          <a:r>
            <a:rPr lang="pt-PT" sz="800" b="0" i="0" u="none" strike="noStrike" baseline="0">
              <a:solidFill>
                <a:srgbClr val="333333"/>
              </a:solidFill>
              <a:latin typeface="Arial"/>
              <a:cs typeface="Arial"/>
            </a:rPr>
            <a:t>;  a </a:t>
          </a:r>
          <a:r>
            <a:rPr lang="pt-PT" sz="800" b="1" i="0" u="none" strike="noStrike" baseline="0">
              <a:solidFill>
                <a:srgbClr val="333333"/>
              </a:solidFill>
              <a:latin typeface="Arial"/>
              <a:cs typeface="Arial"/>
            </a:rPr>
            <a:t>Espanha</a:t>
          </a:r>
          <a:r>
            <a:rPr lang="pt-PT" sz="800" b="0" i="0" u="none" strike="noStrike" baseline="0">
              <a:solidFill>
                <a:srgbClr val="333333"/>
              </a:solidFill>
              <a:latin typeface="Arial"/>
              <a:cs typeface="Arial"/>
            </a:rPr>
            <a:t> (26,2 %) e a </a:t>
          </a:r>
          <a:r>
            <a:rPr lang="pt-PT" sz="800" b="1" i="0" u="none" strike="noStrike" baseline="0">
              <a:solidFill>
                <a:srgbClr val="333333"/>
              </a:solidFill>
              <a:latin typeface="Arial"/>
              <a:cs typeface="Arial"/>
            </a:rPr>
            <a:t>Grécia </a:t>
          </a:r>
          <a:r>
            <a:rPr lang="pt-PT" sz="800" b="0" i="0" u="none" strike="noStrike" baseline="0">
              <a:solidFill>
                <a:srgbClr val="333333"/>
              </a:solidFill>
              <a:latin typeface="Arial"/>
              <a:cs typeface="Arial"/>
            </a:rPr>
            <a:t>(25,4 %) são os estados membros com valores  </a:t>
          </a:r>
          <a:r>
            <a:rPr lang="pt-PT" sz="800" b="1" i="0" u="none" strike="noStrike" baseline="0">
              <a:solidFill>
                <a:srgbClr val="333333"/>
              </a:solidFill>
              <a:latin typeface="Arial"/>
              <a:cs typeface="Arial"/>
            </a:rPr>
            <a:t>mais elevados</a:t>
          </a:r>
          <a:r>
            <a:rPr lang="pt-PT" sz="800" b="0" i="0" u="none" strike="noStrike" baseline="0">
              <a:solidFill>
                <a:srgbClr val="333333"/>
              </a:solidFill>
              <a:latin typeface="Arial"/>
              <a:cs typeface="Arial"/>
            </a:rPr>
            <a:t>. </a:t>
          </a:r>
        </a:p>
        <a:p>
          <a:pPr algn="just" rtl="0">
            <a:defRPr sz="1000"/>
          </a:pPr>
          <a:endParaRPr lang="pt-PT" sz="800" b="0" i="0" u="none" strike="noStrike" baseline="0">
            <a:solidFill>
              <a:srgbClr val="333333"/>
            </a:solidFill>
            <a:latin typeface="Arial"/>
            <a:cs typeface="Arial"/>
          </a:endParaRPr>
        </a:p>
        <a:p>
          <a:pPr algn="just" rtl="0">
            <a:defRPr sz="1000"/>
          </a:pPr>
          <a:r>
            <a:rPr lang="pt-PT" sz="800" b="0" i="0" u="none" strike="noStrike" baseline="0">
              <a:solidFill>
                <a:srgbClr val="333333"/>
              </a:solidFill>
              <a:latin typeface="Arial"/>
              <a:cs typeface="Arial"/>
            </a:rPr>
            <a:t>A taxa de desemprego para o </a:t>
          </a:r>
          <a:r>
            <a:rPr lang="pt-PT" sz="800" b="1" i="0" u="none" strike="noStrike" baseline="0">
              <a:solidFill>
                <a:srgbClr val="333333"/>
              </a:solidFill>
              <a:latin typeface="Arial"/>
              <a:cs typeface="Arial"/>
            </a:rPr>
            <a:t>grupo etário &lt;25 anos</a:t>
          </a:r>
          <a:r>
            <a:rPr lang="pt-PT" sz="800" b="0" i="0" u="none" strike="noStrike" baseline="0">
              <a:solidFill>
                <a:srgbClr val="333333"/>
              </a:solidFill>
              <a:latin typeface="Arial"/>
              <a:cs typeface="Arial"/>
            </a:rPr>
            <a:t> apresenta o valor mais elevado na </a:t>
          </a:r>
          <a:r>
            <a:rPr lang="pt-PT" sz="800" b="1" i="0" u="none" strike="noStrike" baseline="0">
              <a:solidFill>
                <a:srgbClr val="333333"/>
              </a:solidFill>
              <a:latin typeface="Arial"/>
              <a:cs typeface="Arial"/>
            </a:rPr>
            <a:t>Grécia</a:t>
          </a:r>
          <a:r>
            <a:rPr lang="pt-PT" sz="800" b="0" i="0" u="none" strike="noStrike" baseline="0">
              <a:solidFill>
                <a:srgbClr val="333333"/>
              </a:solidFill>
              <a:latin typeface="Arial"/>
              <a:cs typeface="Arial"/>
            </a:rPr>
            <a:t> (57,0 %), registando o valor mais baixo na</a:t>
          </a:r>
          <a:r>
            <a:rPr lang="pt-PT" sz="800" b="1" i="0" u="none" strike="noStrike" baseline="0">
              <a:solidFill>
                <a:srgbClr val="333333"/>
              </a:solidFill>
              <a:latin typeface="Arial"/>
              <a:cs typeface="Arial"/>
            </a:rPr>
            <a:t> Alemanha </a:t>
          </a:r>
          <a:r>
            <a:rPr lang="pt-PT" sz="800" b="0" i="0" u="none" strike="noStrike" baseline="0">
              <a:solidFill>
                <a:srgbClr val="333333"/>
              </a:solidFill>
              <a:latin typeface="Arial"/>
              <a:cs typeface="Arial"/>
            </a:rPr>
            <a:t>(8,1 %).  Em </a:t>
          </a:r>
          <a:r>
            <a:rPr lang="pt-PT" sz="800" b="1" i="0" u="none" strike="noStrike" baseline="0">
              <a:solidFill>
                <a:srgbClr val="333333"/>
              </a:solidFill>
              <a:latin typeface="Arial"/>
              <a:cs typeface="Arial"/>
            </a:rPr>
            <a:t>Portugal</a:t>
          </a:r>
          <a:r>
            <a:rPr lang="pt-PT" sz="800" b="0" i="0" u="none" strike="noStrike" baseline="0">
              <a:solidFill>
                <a:srgbClr val="333333"/>
              </a:solidFill>
              <a:latin typeface="Arial"/>
              <a:cs typeface="Arial"/>
            </a:rPr>
            <a:t>  regista o valor de 39,1% .</a:t>
          </a:r>
        </a:p>
        <a:p>
          <a:pPr algn="just" rtl="0">
            <a:defRPr sz="1000"/>
          </a:pPr>
          <a:endParaRPr lang="pt-PT" sz="800" b="0" i="0" u="none" strike="noStrike" baseline="0">
            <a:solidFill>
              <a:srgbClr val="333333"/>
            </a:solidFill>
            <a:latin typeface="Arial"/>
            <a:cs typeface="Arial"/>
          </a:endParaRPr>
        </a:p>
        <a:p>
          <a:pPr algn="just" rtl="0">
            <a:defRPr sz="1000"/>
          </a:pPr>
          <a:r>
            <a:rPr lang="pt-PT" sz="800" b="0" i="0" u="none" strike="noStrike" baseline="0">
              <a:solidFill>
                <a:srgbClr val="333333"/>
              </a:solidFill>
              <a:latin typeface="Arial"/>
              <a:cs typeface="Arial"/>
            </a:rPr>
            <a:t>Fazendo uma </a:t>
          </a:r>
          <a:r>
            <a:rPr lang="pt-PT" sz="800" b="1" i="0" u="none" strike="noStrike" baseline="0">
              <a:solidFill>
                <a:srgbClr val="333333"/>
              </a:solidFill>
              <a:latin typeface="Arial"/>
              <a:cs typeface="Arial"/>
            </a:rPr>
            <a:t>análise por sexo</a:t>
          </a:r>
          <a:r>
            <a:rPr lang="pt-PT" sz="800" b="0" i="0" u="none" strike="noStrike" baseline="0">
              <a:solidFill>
                <a:srgbClr val="333333"/>
              </a:solidFill>
              <a:latin typeface="Arial"/>
              <a:cs typeface="Arial"/>
            </a:rPr>
            <a:t> verifica-se que, a República Checa é o país com a maior diferença, entre a taxa de desemprego das mulheres e dos homens.</a:t>
          </a:r>
        </a:p>
        <a:p>
          <a:pPr algn="just" rtl="0">
            <a:defRPr sz="1000"/>
          </a:pPr>
          <a:endParaRPr lang="pt-PT" sz="800" b="0" i="0" u="none" strike="noStrike" baseline="0">
            <a:solidFill>
              <a:srgbClr val="333333"/>
            </a:solidFill>
            <a:latin typeface="Arial"/>
            <a:cs typeface="Arial"/>
          </a:endParaRPr>
        </a:p>
      </xdr:txBody>
    </xdr:sp>
    <xdr:clientData/>
  </xdr:twoCellAnchor>
  <xdr:twoCellAnchor editAs="oneCell">
    <xdr:from>
      <xdr:col>8</xdr:col>
      <xdr:colOff>0</xdr:colOff>
      <xdr:row>40</xdr:row>
      <xdr:rowOff>95250</xdr:rowOff>
    </xdr:from>
    <xdr:to>
      <xdr:col>11</xdr:col>
      <xdr:colOff>962025</xdr:colOff>
      <xdr:row>42</xdr:row>
      <xdr:rowOff>38100</xdr:rowOff>
    </xdr:to>
    <xdr:sp macro="" textlink="">
      <xdr:nvSpPr>
        <xdr:cNvPr id="6" name="Text Box 1029"/>
        <xdr:cNvSpPr txBox="1">
          <a:spLocks noChangeArrowheads="1"/>
        </xdr:cNvSpPr>
      </xdr:nvSpPr>
      <xdr:spPr bwMode="auto">
        <a:xfrm>
          <a:off x="3381375" y="6581775"/>
          <a:ext cx="3095625" cy="381000"/>
        </a:xfrm>
        <a:prstGeom prst="rect">
          <a:avLst/>
        </a:prstGeom>
        <a:noFill/>
        <a:ln w="9525">
          <a:noFill/>
          <a:miter lim="800000"/>
          <a:headEnd/>
          <a:tailEnd/>
        </a:ln>
      </xdr:spPr>
      <xdr:txBody>
        <a:bodyPr vertOverflow="clip" wrap="square" lIns="27432" tIns="22860" rIns="27432" bIns="0" anchor="t" upright="1"/>
        <a:lstStyle/>
        <a:p>
          <a:pPr algn="ctr" rtl="0">
            <a:defRPr sz="1000"/>
          </a:pPr>
          <a:r>
            <a:rPr lang="pt-PT" sz="1000" b="1" i="0" u="none" strike="noStrike" baseline="0">
              <a:solidFill>
                <a:srgbClr val="008000"/>
              </a:solidFill>
              <a:latin typeface="Arial"/>
              <a:cs typeface="Arial"/>
            </a:rPr>
            <a:t>Índice de taxa de desemprego </a:t>
          </a:r>
        </a:p>
        <a:p>
          <a:pPr algn="ctr" rtl="0">
            <a:defRPr sz="1000"/>
          </a:pPr>
          <a:r>
            <a:rPr lang="pt-PT" sz="1000" b="1" i="0" u="none" strike="noStrike" baseline="0">
              <a:solidFill>
                <a:srgbClr val="008000"/>
              </a:solidFill>
              <a:latin typeface="Arial"/>
              <a:cs typeface="Arial"/>
            </a:rPr>
            <a:t> mulheres /homens</a:t>
          </a:r>
        </a:p>
      </xdr:txBody>
    </xdr:sp>
    <xdr:clientData/>
  </xdr:twoCellAnchor>
  <xdr:twoCellAnchor editAs="oneCell">
    <xdr:from>
      <xdr:col>7</xdr:col>
      <xdr:colOff>1057275</xdr:colOff>
      <xdr:row>54</xdr:row>
      <xdr:rowOff>28575</xdr:rowOff>
    </xdr:from>
    <xdr:to>
      <xdr:col>11</xdr:col>
      <xdr:colOff>1019175</xdr:colOff>
      <xdr:row>56</xdr:row>
      <xdr:rowOff>219076</xdr:rowOff>
    </xdr:to>
    <xdr:sp macro="" textlink="">
      <xdr:nvSpPr>
        <xdr:cNvPr id="8" name="Text Box 1031"/>
        <xdr:cNvSpPr txBox="1">
          <a:spLocks noChangeArrowheads="1"/>
        </xdr:cNvSpPr>
      </xdr:nvSpPr>
      <xdr:spPr bwMode="auto">
        <a:xfrm>
          <a:off x="3371850" y="9582150"/>
          <a:ext cx="3162300" cy="476251"/>
        </a:xfrm>
        <a:prstGeom prst="rect">
          <a:avLst/>
        </a:prstGeom>
        <a:noFill/>
        <a:ln w="9525">
          <a:noFill/>
          <a:miter lim="800000"/>
          <a:headEnd/>
          <a:tailEnd/>
        </a:ln>
      </xdr:spPr>
      <xdr:txBody>
        <a:bodyPr vertOverflow="clip" wrap="square" lIns="27432" tIns="18288" rIns="27432" bIns="18288" anchor="ctr" upright="1"/>
        <a:lstStyle/>
        <a:p>
          <a:pPr algn="just" rtl="0">
            <a:defRPr sz="1000"/>
          </a:pPr>
          <a:r>
            <a:rPr lang="pt-PT" sz="700" b="1" i="0" u="none" strike="noStrike" baseline="0">
              <a:solidFill>
                <a:srgbClr val="333333"/>
              </a:solidFill>
              <a:latin typeface="Arial"/>
              <a:cs typeface="Arial"/>
            </a:rPr>
            <a:t>nota</a:t>
          </a:r>
          <a:r>
            <a:rPr lang="pt-PT" sz="700" b="0" i="0" u="none" strike="noStrike" baseline="0">
              <a:solidFill>
                <a:srgbClr val="333333"/>
              </a:solidFill>
              <a:latin typeface="Arial"/>
              <a:cs typeface="Arial"/>
            </a:rPr>
            <a:t>: </a:t>
          </a:r>
          <a:r>
            <a:rPr lang="pt-PT" sz="700" b="1" i="0" u="none" strike="noStrike" baseline="0">
              <a:solidFill>
                <a:srgbClr val="333333"/>
              </a:solidFill>
              <a:latin typeface="Arial"/>
              <a:cs typeface="Arial"/>
            </a:rPr>
            <a:t>valores iguais a 1</a:t>
          </a:r>
          <a:r>
            <a:rPr lang="pt-PT" sz="700" b="0" i="0" u="none" strike="noStrike" baseline="0">
              <a:solidFill>
                <a:srgbClr val="333333"/>
              </a:solidFill>
              <a:latin typeface="Arial"/>
              <a:cs typeface="Arial"/>
            </a:rPr>
            <a:t>: taxas de desemprego iguais entre homens e mulheres; </a:t>
          </a:r>
          <a:r>
            <a:rPr lang="pt-PT" sz="700" b="1" i="0" u="none" strike="noStrike" baseline="0">
              <a:solidFill>
                <a:srgbClr val="333333"/>
              </a:solidFill>
              <a:latin typeface="Arial"/>
              <a:cs typeface="Arial"/>
            </a:rPr>
            <a:t>valores &gt; 1</a:t>
          </a:r>
          <a:r>
            <a:rPr lang="pt-PT" sz="700" b="0" i="0" u="none" strike="noStrike" baseline="0">
              <a:solidFill>
                <a:srgbClr val="333333"/>
              </a:solidFill>
              <a:latin typeface="Arial"/>
              <a:cs typeface="Arial"/>
            </a:rPr>
            <a:t>: mulheres com taxa de desemprego superior à dos homens; </a:t>
          </a:r>
          <a:r>
            <a:rPr lang="pt-PT" sz="700" b="1" i="0" u="none" strike="noStrike" baseline="0">
              <a:solidFill>
                <a:srgbClr val="333333"/>
              </a:solidFill>
              <a:latin typeface="Arial"/>
              <a:cs typeface="Arial"/>
            </a:rPr>
            <a:t>valores &lt; 1:</a:t>
          </a:r>
          <a:r>
            <a:rPr lang="pt-PT" sz="700" b="0" i="0" u="none" strike="noStrike" baseline="0">
              <a:solidFill>
                <a:srgbClr val="333333"/>
              </a:solidFill>
              <a:latin typeface="Arial"/>
              <a:cs typeface="Arial"/>
            </a:rPr>
            <a:t> mulheres menos afetadas pelo desemprego em relação aos homens. </a:t>
          </a:r>
        </a:p>
      </xdr:txBody>
    </xdr:sp>
    <xdr:clientData/>
  </xdr:twoCellAnchor>
  <xdr:twoCellAnchor editAs="oneCell">
    <xdr:from>
      <xdr:col>7</xdr:col>
      <xdr:colOff>885825</xdr:colOff>
      <xdr:row>41</xdr:row>
      <xdr:rowOff>209550</xdr:rowOff>
    </xdr:from>
    <xdr:to>
      <xdr:col>14</xdr:col>
      <xdr:colOff>38100</xdr:colOff>
      <xdr:row>56</xdr:row>
      <xdr:rowOff>57150</xdr:rowOff>
    </xdr:to>
    <xdr:pic>
      <xdr:nvPicPr>
        <xdr:cNvPr id="1025" name="Picture 1"/>
        <xdr:cNvPicPr>
          <a:picLocks noChangeAspect="1" noChangeArrowheads="1"/>
        </xdr:cNvPicPr>
      </xdr:nvPicPr>
      <xdr:blipFill>
        <a:blip xmlns:r="http://schemas.openxmlformats.org/officeDocument/2006/relationships" r:embed="rId2" cstate="print"/>
        <a:srcRect/>
        <a:stretch>
          <a:fillRect/>
        </a:stretch>
      </xdr:blipFill>
      <xdr:spPr bwMode="auto">
        <a:xfrm>
          <a:off x="3200400" y="6915150"/>
          <a:ext cx="3629025" cy="2981325"/>
        </a:xfrm>
        <a:prstGeom prst="rect">
          <a:avLst/>
        </a:prstGeom>
        <a:noFill/>
      </xdr:spPr>
    </xdr:pic>
    <xdr:clientData/>
  </xdr:twoCellAnchor>
</xdr:wsDr>
</file>

<file path=xl/drawings/drawing7.xml><?xml version="1.0" encoding="utf-8"?>
<xdr:wsDr xmlns:xdr="http://schemas.openxmlformats.org/drawingml/2006/spreadsheetDrawing" xmlns:a="http://schemas.openxmlformats.org/drawingml/2006/main">
  <xdr:twoCellAnchor>
    <xdr:from>
      <xdr:col>1</xdr:col>
      <xdr:colOff>47625</xdr:colOff>
      <xdr:row>1</xdr:row>
      <xdr:rowOff>47625</xdr:rowOff>
    </xdr:from>
    <xdr:to>
      <xdr:col>15</xdr:col>
      <xdr:colOff>57150</xdr:colOff>
      <xdr:row>80</xdr:row>
      <xdr:rowOff>76200</xdr:rowOff>
    </xdr:to>
    <xdr:sp macro="" textlink="">
      <xdr:nvSpPr>
        <xdr:cNvPr id="1464377" name="Text Box 1"/>
        <xdr:cNvSpPr txBox="1">
          <a:spLocks noChangeArrowheads="1"/>
        </xdr:cNvSpPr>
      </xdr:nvSpPr>
      <xdr:spPr bwMode="auto">
        <a:xfrm>
          <a:off x="114300" y="219075"/>
          <a:ext cx="3228975" cy="11944350"/>
        </a:xfrm>
        <a:prstGeom prst="rect">
          <a:avLst/>
        </a:prstGeom>
        <a:noFill/>
        <a:ln w="9525">
          <a:noFill/>
          <a:miter lim="800000"/>
          <a:headEnd/>
          <a:tailEnd/>
        </a:ln>
      </xdr:spPr>
      <xdr:txBody>
        <a:bodyPr vertOverflow="clip" wrap="square" lIns="27432" tIns="22860" rIns="27432" bIns="0" anchor="t" upright="1"/>
        <a:lstStyle/>
        <a:p>
          <a:pPr algn="just" rtl="0">
            <a:defRPr sz="1000"/>
          </a:pPr>
          <a:endParaRPr lang="pt-PT" sz="800" b="1" i="0" u="none" strike="noStrike" baseline="0">
            <a:solidFill>
              <a:srgbClr val="000000"/>
            </a:solidFill>
            <a:latin typeface="Arial"/>
            <a:cs typeface="Arial"/>
          </a:endParaRPr>
        </a:p>
        <a:p>
          <a:pPr algn="just" rtl="0">
            <a:defRPr sz="1000"/>
          </a:pPr>
          <a:endParaRPr lang="pt-PT" sz="800" b="1" i="0" u="none" strike="noStrike" baseline="0">
            <a:solidFill>
              <a:srgbClr val="000000"/>
            </a:solidFill>
            <a:latin typeface="Arial"/>
            <a:cs typeface="Arial"/>
          </a:endParaRPr>
        </a:p>
        <a:p>
          <a:pPr algn="just" rtl="0">
            <a:defRPr sz="1000"/>
          </a:pPr>
          <a:endParaRPr lang="pt-PT" sz="800" b="1" i="0" u="none" strike="noStrike" baseline="0">
            <a:solidFill>
              <a:srgbClr val="000000"/>
            </a:solidFill>
            <a:latin typeface="Arial"/>
            <a:cs typeface="Arial"/>
          </a:endParaRPr>
        </a:p>
        <a:p>
          <a:pPr algn="just" rtl="0">
            <a:defRPr sz="1000"/>
          </a:pPr>
          <a:endParaRPr lang="pt-PT" sz="800" b="1" i="0" u="none" strike="noStrike" baseline="0">
            <a:solidFill>
              <a:srgbClr val="000000"/>
            </a:solidFill>
            <a:latin typeface="Arial"/>
            <a:cs typeface="Arial"/>
          </a:endParaRPr>
        </a:p>
        <a:p>
          <a:pPr algn="just" rtl="0">
            <a:defRPr sz="1000"/>
          </a:pPr>
          <a:endParaRPr lang="pt-PT" sz="800" b="1" i="0" u="none" strike="noStrike" baseline="0">
            <a:solidFill>
              <a:srgbClr val="000000"/>
            </a:solidFill>
            <a:latin typeface="Arial"/>
            <a:cs typeface="Arial"/>
          </a:endParaRPr>
        </a:p>
        <a:p>
          <a:pPr algn="just" rtl="0">
            <a:defRPr sz="1000"/>
          </a:pPr>
          <a:endParaRPr lang="pt-PT" sz="800" b="1" i="0" u="none" strike="noStrike" baseline="0">
            <a:solidFill>
              <a:srgbClr val="000000"/>
            </a:solidFill>
            <a:latin typeface="Arial"/>
            <a:cs typeface="Arial"/>
          </a:endParaRPr>
        </a:p>
        <a:p>
          <a:pPr algn="just" rtl="0">
            <a:defRPr sz="1000"/>
          </a:pPr>
          <a:endParaRPr lang="pt-PT" sz="800" b="1" i="0" u="none" strike="noStrike" baseline="0">
            <a:solidFill>
              <a:srgbClr val="000000"/>
            </a:solidFill>
            <a:latin typeface="Arial"/>
            <a:cs typeface="Arial"/>
          </a:endParaRPr>
        </a:p>
        <a:p>
          <a:pPr algn="just" rtl="0">
            <a:defRPr sz="1000"/>
          </a:pPr>
          <a:endParaRPr lang="pt-PT" sz="800" b="1"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Acidente de trabalho:</a:t>
          </a:r>
          <a:r>
            <a:rPr lang="pt-PT" sz="800" b="0" i="0" u="none" strike="noStrike" baseline="0">
              <a:solidFill>
                <a:srgbClr val="000000"/>
              </a:solidFill>
              <a:latin typeface="Arial"/>
              <a:cs typeface="Arial"/>
            </a:rPr>
            <a:t> é uma ocorrência imprevista, durante o tempo de trabalho, que provoca dano físico ou mental. A expressão “durante o tempo de trabalho” é entendida como “no decorrer da atividade profissional ou durante o período em serviço”.</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Acidente de trabalho mortal: </a:t>
          </a:r>
          <a:r>
            <a:rPr lang="pt-PT" sz="800" b="0" i="0" u="none" strike="noStrike" baseline="0">
              <a:solidFill>
                <a:srgbClr val="000000"/>
              </a:solidFill>
              <a:latin typeface="Arial"/>
              <a:cs typeface="Arial"/>
            </a:rPr>
            <a:t>um acidente de que resulte a morte da vítima num período de um ano (após o dia) da sua ocorrência.</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Beneficiários do rendimento social de inserção (RSI): </a:t>
          </a:r>
          <a:r>
            <a:rPr lang="pt-PT" sz="800" b="0" i="0" u="none" strike="noStrike" baseline="0">
              <a:solidFill>
                <a:srgbClr val="000000"/>
              </a:solidFill>
              <a:latin typeface="Arial"/>
              <a:cs typeface="Arial"/>
            </a:rPr>
            <a:t>membros do agregado familiar do titular do RSI, incluindo o próprio titular.</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Colocações:</a:t>
          </a:r>
          <a:r>
            <a:rPr lang="pt-PT" sz="800" b="0" i="0" u="none" strike="noStrike" baseline="0">
              <a:solidFill>
                <a:srgbClr val="000000"/>
              </a:solidFill>
              <a:latin typeface="Arial"/>
              <a:cs typeface="Arial"/>
            </a:rPr>
            <a:t> ofertas de emprego satisfeitas, com candidatos apresentados pelos Centros de emprego.</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Desempregados:</a:t>
          </a:r>
          <a:r>
            <a:rPr lang="pt-PT" sz="800" b="0" i="0" u="none" strike="noStrike" baseline="0">
              <a:solidFill>
                <a:srgbClr val="000000"/>
              </a:solidFill>
              <a:latin typeface="Arial"/>
              <a:cs typeface="Arial"/>
            </a:rPr>
            <a:t> Indivíduo, com idade compreendida entre os  15 e os 74 anos que, no período de referência, se encontrava simultaneamente nas situações seguintes: a) não tinha trabalho remunerado nem qualquer outro; b) estava disponível para trabalhar num trabalho remunerado ou não; c) tinha procurado um trabalho, isto é, tinha feito diligências no período especificado (período de referência ou nas três semanas anteriores) para encontrar um emprego remunerado ou não. Consideram-se como diligências: a) contacto com um centro de emprego público ou agências privadas de colocações; b) contacto com empregadores; c) contactos pessoais ou com associações sindicais; d) colocação, resposta ou análise de anúncios; e) realização de provas ou entrevistas para seleção; f) procura de terrenos, imóveis ou equipamentos; g) solicitação de licenças ou recursos financeiros para a criação de empresa própria. O critério de disponibilidade para aceitar um emprego é fundamentado no seguinte: a) no desejo de trabalhar; b) na vontade de ter atualmente um emprego remunerado ou uma atividade por conta própria caso consiga obter os recursos necessários; c) na possibilidade de começar a trabalhar no período de referência ou pelo menos nas duas semanas seguintes. Inclui o indivíduo que, embora tendo um emprego, só vai começar a trabalhar em data posterior à do período de referência (nos próximos três meses).</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Desemprego de longa duração:</a:t>
          </a:r>
          <a:r>
            <a:rPr lang="pt-PT" sz="800" b="0" i="0" u="none" strike="noStrike" baseline="0">
              <a:solidFill>
                <a:srgbClr val="000000"/>
              </a:solidFill>
              <a:latin typeface="Arial"/>
              <a:cs typeface="Arial"/>
            </a:rPr>
            <a:t> pessoas em situação de desemprego há 12 meses ou mais.</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Despedimento coletivo:</a:t>
          </a:r>
          <a:r>
            <a:rPr lang="pt-PT" sz="800" b="0" i="0" u="none" strike="noStrike" baseline="0">
              <a:solidFill>
                <a:srgbClr val="000000"/>
              </a:solidFill>
              <a:latin typeface="Arial"/>
              <a:cs typeface="Arial"/>
            </a:rPr>
            <a:t> cessação de contratos de trabalho promovida pelo empregador e operada simultânea ou sucessivamente no período de três meses, abrangendo, pelo menos, dois ou cinco trabalhadores, conforme se trate, respetivamente, de empresa que empregue até 50 ou mais de 50 trabalhadores, sempre que aquela ocorrência se fundamente em encerramento de uma ou várias secções ou estrutura equivalente ou redução de pessoal determinada por motivos de mercado, estruturais ou tecnológicos (n.º 1 do artigo 397º do Código do Trabalho). </a:t>
          </a:r>
        </a:p>
        <a:p>
          <a:pPr algn="just" rtl="0">
            <a:defRPr sz="1000"/>
          </a:pPr>
          <a:r>
            <a:rPr lang="pt-PT" sz="800" b="0" i="0" u="none" strike="noStrike" baseline="0">
              <a:solidFill>
                <a:srgbClr val="000000"/>
              </a:solidFill>
              <a:latin typeface="Arial"/>
              <a:cs typeface="Arial"/>
            </a:rPr>
            <a:t>O procedimento de despedimento coletivo inicia-se com a comunicação do empregador da intenção de proceder ao despedimento, acompanhada, nomeadamente, da indicação do número de trabalhadores a despedir. </a:t>
          </a:r>
        </a:p>
        <a:p>
          <a:pPr algn="just" rtl="0">
            <a:defRPr sz="1000"/>
          </a:pPr>
          <a:r>
            <a:rPr lang="pt-PT" sz="800" b="0" i="0" u="none" strike="noStrike" baseline="0">
              <a:solidFill>
                <a:srgbClr val="000000"/>
              </a:solidFill>
              <a:latin typeface="Arial"/>
              <a:cs typeface="Arial"/>
            </a:rPr>
            <a:t>Segue-se uma fase de negociações com os representantes dos trabalhadores, com vista a um acordo sobre a dimensão e efeitos das medidas a aplicar e, bem assim, outras medidas que reduzam o número de trabalhadores a despedir. Uma alternativa que frequentemente evita ou diminui o número de trabalhadores despedidos é a revogação (por acordo com os próprios trabalhadores) dos contratos de trabalho. </a:t>
          </a:r>
        </a:p>
        <a:p>
          <a:pPr algn="just" rtl="0">
            <a:defRPr sz="1000"/>
          </a:pPr>
          <a:r>
            <a:rPr lang="pt-PT" sz="800" b="0" i="0" u="none" strike="noStrike" baseline="0">
              <a:solidFill>
                <a:srgbClr val="000000"/>
              </a:solidFill>
              <a:latin typeface="Arial"/>
              <a:cs typeface="Arial"/>
            </a:rPr>
            <a:t>No final, o total de trabalhadores despedidos ou a quem se apliquem outras medidas pode não coincidir com o número inicial de trabalhadores a despedir.</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Empresa:</a:t>
          </a:r>
          <a:r>
            <a:rPr lang="pt-PT" sz="800" b="0" i="0" u="none" strike="noStrike" baseline="0">
              <a:solidFill>
                <a:srgbClr val="000000"/>
              </a:solidFill>
              <a:latin typeface="Arial"/>
              <a:cs typeface="Arial"/>
            </a:rPr>
            <a:t> Entidade económica que desenvolve uma determinada atividade, sendo constituída por uma sede social e estabelecimentos com localizações diversas.</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Estabelecimento:</a:t>
          </a:r>
          <a:r>
            <a:rPr lang="pt-PT" sz="800" b="0" i="0" u="none" strike="noStrike" baseline="0">
              <a:solidFill>
                <a:srgbClr val="000000"/>
              </a:solidFill>
              <a:latin typeface="Arial"/>
              <a:cs typeface="Arial"/>
            </a:rPr>
            <a:t> unidade local que, sob um único regime de propriedade ou de controlo, produz exclusiva ou principalmente um grupo homogéneo de bens ou serviços, num único local.</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Família ou agregado familiar de RSI:</a:t>
          </a:r>
          <a:r>
            <a:rPr lang="pt-PT" sz="800" b="0" i="0" u="none" strike="noStrike" baseline="0">
              <a:solidFill>
                <a:srgbClr val="000000"/>
              </a:solidFill>
              <a:latin typeface="Arial"/>
              <a:cs typeface="Arial"/>
            </a:rPr>
            <a:t> conjunto de pessoas que vivem em economia comum, especificando o cônjuge ou pessoa que viva com  </a:t>
          </a:r>
        </a:p>
      </xdr:txBody>
    </xdr:sp>
    <xdr:clientData/>
  </xdr:twoCellAnchor>
  <xdr:twoCellAnchor>
    <xdr:from>
      <xdr:col>15</xdr:col>
      <xdr:colOff>133350</xdr:colOff>
      <xdr:row>1</xdr:row>
      <xdr:rowOff>47625</xdr:rowOff>
    </xdr:from>
    <xdr:to>
      <xdr:col>31</xdr:col>
      <xdr:colOff>9525</xdr:colOff>
      <xdr:row>82</xdr:row>
      <xdr:rowOff>66675</xdr:rowOff>
    </xdr:to>
    <xdr:sp macro="" textlink="">
      <xdr:nvSpPr>
        <xdr:cNvPr id="1464384" name="Text Box 2"/>
        <xdr:cNvSpPr txBox="1">
          <a:spLocks noChangeArrowheads="1"/>
        </xdr:cNvSpPr>
      </xdr:nvSpPr>
      <xdr:spPr bwMode="auto">
        <a:xfrm>
          <a:off x="3419475" y="219075"/>
          <a:ext cx="3257550" cy="12201525"/>
        </a:xfrm>
        <a:prstGeom prst="rect">
          <a:avLst/>
        </a:prstGeom>
        <a:noFill/>
        <a:ln w="9525">
          <a:noFill/>
          <a:miter lim="800000"/>
          <a:headEnd/>
          <a:tailEnd/>
        </a:ln>
      </xdr:spPr>
      <xdr:txBody>
        <a:bodyPr vertOverflow="clip" wrap="square" lIns="27432" tIns="22860" rIns="27432" bIns="0" anchor="t" upright="1"/>
        <a:lstStyle/>
        <a:p>
          <a:pPr algn="just" rtl="0">
            <a:defRPr sz="1000"/>
          </a:pPr>
          <a:endParaRPr lang="pt-PT" sz="800" b="0" i="0" u="none" strike="noStrike" baseline="0">
            <a:solidFill>
              <a:srgbClr val="000000"/>
            </a:solidFill>
            <a:latin typeface="Arial"/>
            <a:cs typeface="Arial"/>
          </a:endParaRPr>
        </a:p>
        <a:p>
          <a:pPr algn="just" rtl="0">
            <a:defRPr sz="1000"/>
          </a:pPr>
          <a:endParaRPr lang="pt-PT" sz="800" b="0" i="0" u="none" strike="noStrike" baseline="0">
            <a:solidFill>
              <a:srgbClr val="000000"/>
            </a:solidFill>
            <a:latin typeface="Arial"/>
            <a:cs typeface="Arial"/>
          </a:endParaRPr>
        </a:p>
        <a:p>
          <a:pPr algn="just" rtl="0">
            <a:defRPr sz="1000"/>
          </a:pPr>
          <a:endParaRPr lang="pt-PT" sz="800" b="0" i="0" u="none" strike="noStrike" baseline="0">
            <a:solidFill>
              <a:srgbClr val="000000"/>
            </a:solidFill>
            <a:latin typeface="Arial"/>
            <a:cs typeface="Arial"/>
          </a:endParaRPr>
        </a:p>
        <a:p>
          <a:pPr algn="just" rtl="0">
            <a:defRPr sz="1000"/>
          </a:pPr>
          <a:endParaRPr lang="pt-PT" sz="800" b="0" i="0" u="none" strike="noStrike" baseline="0">
            <a:solidFill>
              <a:srgbClr val="000000"/>
            </a:solidFill>
            <a:latin typeface="Arial"/>
            <a:cs typeface="Arial"/>
          </a:endParaRPr>
        </a:p>
        <a:p>
          <a:pPr algn="just" rtl="0">
            <a:defRPr sz="1000"/>
          </a:pPr>
          <a:endParaRPr lang="pt-PT" sz="800" b="0" i="0" u="none" strike="noStrike" baseline="0">
            <a:solidFill>
              <a:srgbClr val="000000"/>
            </a:solidFill>
            <a:latin typeface="Arial"/>
            <a:cs typeface="Arial"/>
          </a:endParaRPr>
        </a:p>
        <a:p>
          <a:pPr algn="just" rtl="0">
            <a:defRPr sz="1000"/>
          </a:pPr>
          <a:endParaRPr lang="pt-PT" sz="800" b="0" i="0" u="none" strike="noStrike" baseline="0">
            <a:solidFill>
              <a:srgbClr val="000000"/>
            </a:solidFill>
            <a:latin typeface="Arial"/>
            <a:cs typeface="Arial"/>
          </a:endParaRPr>
        </a:p>
        <a:p>
          <a:pPr algn="just" rtl="0">
            <a:defRPr sz="1000"/>
          </a:pPr>
          <a:endParaRPr lang="pt-PT" sz="800" b="0" i="0" u="none" strike="noStrike" baseline="0">
            <a:solidFill>
              <a:srgbClr val="000000"/>
            </a:solidFill>
            <a:latin typeface="Arial"/>
            <a:cs typeface="Arial"/>
          </a:endParaRPr>
        </a:p>
        <a:p>
          <a:pPr algn="just" rtl="0">
            <a:defRPr sz="1000"/>
          </a:pPr>
          <a:endParaRPr lang="pt-PT" sz="800" b="0" i="0" u="none" strike="noStrike" baseline="0">
            <a:solidFill>
              <a:srgbClr val="000000"/>
            </a:solidFill>
            <a:latin typeface="Arial"/>
            <a:cs typeface="Arial"/>
          </a:endParaRPr>
        </a:p>
        <a:p>
          <a:pPr algn="just" rtl="0">
            <a:defRPr sz="1000"/>
          </a:pPr>
          <a:r>
            <a:rPr lang="pt-PT" sz="800" b="0" i="0" u="none" strike="noStrike" baseline="0">
              <a:solidFill>
                <a:srgbClr val="000000"/>
              </a:solidFill>
              <a:latin typeface="Arial"/>
              <a:cs typeface="Arial"/>
            </a:rPr>
            <a:t>o titular em união de facto há mais de um ano, e em geral todos os menores titular em união de facto há mais de um ano, e em geral todos os menores a cargo, quer tenham ou não laços de parentesco com o titular. Poderão ainda ser considerados outros adultos que se encontrem na exclusiva dependência económica do agregado, caso sejam estudantes ou estejam dispensados de disponibilidade ativa para a inserção profissional ou quando o agregado não tenha, incluindo a pessoa em causa, direito à prestação.</a:t>
          </a:r>
        </a:p>
        <a:p>
          <a:pPr algn="just" rtl="0">
            <a:defRPr sz="1000"/>
          </a:pPr>
          <a:endParaRPr lang="pt-PT" sz="800" b="0" i="0" u="none" strike="noStrike" baseline="0">
            <a:solidFill>
              <a:srgbClr val="000000"/>
            </a:solidFill>
            <a:latin typeface="Arial"/>
            <a:cs typeface="Arial"/>
          </a:endParaRPr>
        </a:p>
        <a:p>
          <a:pPr algn="just"/>
          <a:r>
            <a:rPr lang="pt-PT" sz="800" b="1" i="0" u="none" strike="noStrike" baseline="0">
              <a:solidFill>
                <a:srgbClr val="000000"/>
              </a:solidFill>
              <a:latin typeface="Arial"/>
              <a:cs typeface="Arial"/>
            </a:rPr>
            <a:t>Instrumento de regulamentação coletiva de trabalho (IRCT):</a:t>
          </a:r>
          <a:r>
            <a:rPr lang="pt-PT" sz="800" b="0" i="0" u="none" strike="noStrike" baseline="0">
              <a:solidFill>
                <a:srgbClr val="000000"/>
              </a:solidFill>
              <a:latin typeface="Arial"/>
              <a:cs typeface="Arial"/>
            </a:rPr>
            <a:t> </a:t>
          </a:r>
        </a:p>
        <a:p>
          <a:pPr algn="just">
            <a:spcAft>
              <a:spcPts val="200"/>
            </a:spcAft>
          </a:pPr>
          <a:r>
            <a:rPr lang="pt-PT" sz="800" baseline="0" smtClean="0">
              <a:latin typeface="Arial" pitchFamily="34" charset="0"/>
              <a:ea typeface="+mn-ea"/>
              <a:cs typeface="Arial" pitchFamily="34" charset="0"/>
            </a:rPr>
            <a:t>Os instrumentos de regulamentação coletiva de trabalho podem ser negociais ou não negociais.</a:t>
          </a:r>
        </a:p>
        <a:p>
          <a:pPr algn="just">
            <a:spcAft>
              <a:spcPts val="200"/>
            </a:spcAft>
          </a:pPr>
          <a:r>
            <a:rPr lang="pt-PT" sz="800" baseline="0" smtClean="0">
              <a:latin typeface="Arial" pitchFamily="34" charset="0"/>
              <a:ea typeface="+mn-ea"/>
              <a:cs typeface="Arial" pitchFamily="34" charset="0"/>
            </a:rPr>
            <a:t>Os instrumentos de regulamentação coletiva de trabalho </a:t>
          </a:r>
          <a:r>
            <a:rPr lang="pt-PT" sz="800" b="1" baseline="0" smtClean="0">
              <a:latin typeface="Arial" pitchFamily="34" charset="0"/>
              <a:ea typeface="+mn-ea"/>
              <a:cs typeface="Arial" pitchFamily="34" charset="0"/>
            </a:rPr>
            <a:t>negociais</a:t>
          </a:r>
          <a:r>
            <a:rPr lang="pt-PT" sz="800" baseline="0" smtClean="0">
              <a:latin typeface="Arial" pitchFamily="34" charset="0"/>
              <a:ea typeface="+mn-ea"/>
              <a:cs typeface="Arial" pitchFamily="34" charset="0"/>
            </a:rPr>
            <a:t> são a convenção coletiva, o acordo de adesão e a decisão arbitral em processo de arbitragem voluntária.</a:t>
          </a:r>
        </a:p>
        <a:p>
          <a:pPr algn="just"/>
          <a:r>
            <a:rPr lang="pt-PT" sz="800" baseline="0" smtClean="0">
              <a:latin typeface="Arial" pitchFamily="34" charset="0"/>
              <a:ea typeface="+mn-ea"/>
              <a:cs typeface="Arial" pitchFamily="34" charset="0"/>
            </a:rPr>
            <a:t>As </a:t>
          </a:r>
          <a:r>
            <a:rPr lang="pt-PT" sz="800" b="1" baseline="0" smtClean="0">
              <a:latin typeface="Arial" pitchFamily="34" charset="0"/>
              <a:ea typeface="+mn-ea"/>
              <a:cs typeface="Arial" pitchFamily="34" charset="0"/>
            </a:rPr>
            <a:t>convenções coletivas </a:t>
          </a:r>
          <a:r>
            <a:rPr lang="pt-PT" sz="800" baseline="0" smtClean="0">
              <a:latin typeface="Arial" pitchFamily="34" charset="0"/>
              <a:ea typeface="+mn-ea"/>
              <a:cs typeface="Arial" pitchFamily="34" charset="0"/>
            </a:rPr>
            <a:t>podem ser:</a:t>
          </a:r>
        </a:p>
        <a:p>
          <a:pPr marL="0" marR="0" indent="0" algn="just" defTabSz="914400" eaLnBrk="1" fontAlgn="auto" latinLnBrk="0" hangingPunct="1">
            <a:lnSpc>
              <a:spcPct val="100000"/>
            </a:lnSpc>
            <a:spcBef>
              <a:spcPts val="0"/>
            </a:spcBef>
            <a:spcAft>
              <a:spcPts val="0"/>
            </a:spcAft>
            <a:buClrTx/>
            <a:buSzTx/>
            <a:buFontTx/>
            <a:buNone/>
            <a:tabLst/>
            <a:defRPr/>
          </a:pPr>
          <a:r>
            <a:rPr lang="pt-PT" sz="800" b="0" i="1" baseline="0" smtClean="0">
              <a:latin typeface="Arial" pitchFamily="34" charset="0"/>
              <a:ea typeface="+mn-ea"/>
              <a:cs typeface="Arial" pitchFamily="34" charset="0"/>
            </a:rPr>
            <a:t>     - </a:t>
          </a:r>
          <a:r>
            <a:rPr lang="pt-PT" sz="800" b="1" baseline="0" smtClean="0">
              <a:latin typeface="Arial" pitchFamily="34" charset="0"/>
              <a:ea typeface="+mn-ea"/>
              <a:cs typeface="Arial" pitchFamily="34" charset="0"/>
            </a:rPr>
            <a:t>Contrato coletivo de trabalho </a:t>
          </a:r>
          <a:r>
            <a:rPr lang="pt-PT" sz="800" b="0" baseline="0" smtClean="0">
              <a:latin typeface="Arial" pitchFamily="34" charset="0"/>
              <a:ea typeface="+mn-ea"/>
              <a:cs typeface="Arial" pitchFamily="34" charset="0"/>
            </a:rPr>
            <a:t>(CCT) - convenção coletiva celebrada entre uma ou mais associações patronais e uma ou mais associações sindicais; 	</a:t>
          </a:r>
        </a:p>
        <a:p>
          <a:pPr algn="just"/>
          <a:r>
            <a:rPr lang="pt-PT" sz="800" b="0" baseline="0" smtClean="0">
              <a:latin typeface="Arial" pitchFamily="34" charset="0"/>
              <a:ea typeface="+mn-ea"/>
              <a:cs typeface="Arial" pitchFamily="34" charset="0"/>
            </a:rPr>
            <a:t>     -</a:t>
          </a:r>
          <a:r>
            <a:rPr lang="pt-PT" sz="800" b="1" baseline="0" smtClean="0">
              <a:latin typeface="Arial" pitchFamily="34" charset="0"/>
              <a:ea typeface="+mn-ea"/>
              <a:cs typeface="Arial" pitchFamily="34" charset="0"/>
            </a:rPr>
            <a:t> Acordo coletivo de trabalho </a:t>
          </a:r>
          <a:r>
            <a:rPr lang="pt-PT" sz="800" b="0" baseline="0" smtClean="0">
              <a:latin typeface="Arial" pitchFamily="34" charset="0"/>
              <a:ea typeface="+mn-ea"/>
              <a:cs typeface="Arial" pitchFamily="34" charset="0"/>
            </a:rPr>
            <a:t>(ACT) - convenção coletiva celebrada entre vários empregadores e uma ou mais associações sindicais; </a:t>
          </a:r>
        </a:p>
        <a:p>
          <a:pPr algn="just">
            <a:spcAft>
              <a:spcPts val="200"/>
            </a:spcAft>
          </a:pPr>
          <a:r>
            <a:rPr lang="pt-PT" sz="800" b="1" baseline="0">
              <a:latin typeface="Arial" pitchFamily="34" charset="0"/>
              <a:ea typeface="+mn-ea"/>
              <a:cs typeface="Arial" pitchFamily="34" charset="0"/>
            </a:rPr>
            <a:t>     </a:t>
          </a:r>
          <a:r>
            <a:rPr lang="pt-PT" sz="800" b="1">
              <a:latin typeface="Arial" pitchFamily="34" charset="0"/>
              <a:ea typeface="+mn-ea"/>
              <a:cs typeface="Arial" pitchFamily="34" charset="0"/>
            </a:rPr>
            <a:t>- Acordo de empresa (AE) - </a:t>
          </a:r>
          <a:r>
            <a:rPr lang="pt-PT" sz="800">
              <a:latin typeface="Arial" pitchFamily="34" charset="0"/>
              <a:ea typeface="+mn-ea"/>
              <a:cs typeface="Arial" pitchFamily="34" charset="0"/>
            </a:rPr>
            <a:t>convenção coletiva celebrada entre uma ou mais associações sindicais e um empregador para uma empresa ou estabelecimento.</a:t>
          </a:r>
        </a:p>
        <a:p>
          <a:pPr algn="just">
            <a:spcAft>
              <a:spcPts val="200"/>
            </a:spcAft>
          </a:pPr>
          <a:r>
            <a:rPr lang="pt-PT" sz="800" b="1">
              <a:latin typeface="Arial" pitchFamily="34" charset="0"/>
              <a:ea typeface="+mn-ea"/>
              <a:cs typeface="Arial" pitchFamily="34" charset="0"/>
            </a:rPr>
            <a:t>Acordo de adesão </a:t>
          </a:r>
          <a:r>
            <a:rPr lang="pt-PT" sz="800">
              <a:latin typeface="Arial" pitchFamily="34" charset="0"/>
              <a:ea typeface="+mn-ea"/>
              <a:cs typeface="Arial" pitchFamily="34" charset="0"/>
            </a:rPr>
            <a:t>- </a:t>
          </a:r>
          <a:r>
            <a:rPr lang="pt-PT" sz="800">
              <a:latin typeface="Arial" pitchFamily="34" charset="0"/>
              <a:cs typeface="Arial" pitchFamily="34" charset="0"/>
            </a:rPr>
            <a:t>adesão a convenção coletiva ou a decisão arbitral por parte de associação sindical, associação de empregadores ou empregador .</a:t>
          </a:r>
          <a:endParaRPr lang="pt-PT" sz="800">
            <a:latin typeface="Arial" pitchFamily="34" charset="0"/>
            <a:ea typeface="+mn-ea"/>
            <a:cs typeface="Arial" pitchFamily="34" charset="0"/>
          </a:endParaRPr>
        </a:p>
        <a:p>
          <a:pPr algn="just"/>
          <a:r>
            <a:rPr lang="pt-PT" sz="800" b="0" i="0" u="none" strike="noStrike" baseline="0" smtClean="0">
              <a:solidFill>
                <a:srgbClr val="000000"/>
              </a:solidFill>
              <a:latin typeface="Arial" pitchFamily="34" charset="0"/>
              <a:ea typeface="+mn-ea"/>
              <a:cs typeface="Arial" pitchFamily="34" charset="0"/>
            </a:rPr>
            <a:t>Os instrumentos de regulamentação coletiva de trabalho </a:t>
          </a:r>
          <a:r>
            <a:rPr lang="pt-PT" sz="800" b="1" i="0" u="none" strike="noStrike" baseline="0" smtClean="0">
              <a:solidFill>
                <a:srgbClr val="000000"/>
              </a:solidFill>
              <a:latin typeface="Arial" pitchFamily="34" charset="0"/>
              <a:ea typeface="+mn-ea"/>
              <a:cs typeface="Arial" pitchFamily="34" charset="0"/>
            </a:rPr>
            <a:t>não negociais</a:t>
          </a:r>
          <a:r>
            <a:rPr lang="pt-PT" sz="800" b="0" i="0" u="none" strike="noStrike" baseline="0" smtClean="0">
              <a:solidFill>
                <a:srgbClr val="000000"/>
              </a:solidFill>
              <a:latin typeface="Arial" pitchFamily="34" charset="0"/>
              <a:ea typeface="+mn-ea"/>
              <a:cs typeface="Arial" pitchFamily="34" charset="0"/>
            </a:rPr>
            <a:t> são a portaria de extensão, a portaria de condições de trabalho e a decisão arbitral em processo de arbitragem obrigatória ou necessária.</a:t>
          </a:r>
        </a:p>
        <a:p>
          <a:pPr algn="just"/>
          <a:r>
            <a:rPr lang="pt-PT" sz="800" b="1">
              <a:latin typeface="Arial" pitchFamily="34" charset="0"/>
              <a:ea typeface="+mn-ea"/>
              <a:cs typeface="Arial" pitchFamily="34" charset="0"/>
            </a:rPr>
            <a:t>Portaria de extensão (PE) </a:t>
          </a:r>
          <a:r>
            <a:rPr lang="pt-PT" sz="800">
              <a:latin typeface="Arial" pitchFamily="34" charset="0"/>
              <a:ea typeface="+mn-ea"/>
              <a:cs typeface="Arial" pitchFamily="34" charset="0"/>
            </a:rPr>
            <a:t>- portaria que estende o âmbito de aplicação de uma convenção coletiva ou decisão arbitral a trabalhadores e ou a empregadores não abrangidos por esta. </a:t>
          </a:r>
        </a:p>
        <a:p>
          <a:pPr marL="0" marR="0" indent="0" algn="just" defTabSz="914400" eaLnBrk="1" fontAlgn="auto" latinLnBrk="0" hangingPunct="1">
            <a:lnSpc>
              <a:spcPct val="100000"/>
            </a:lnSpc>
            <a:spcBef>
              <a:spcPts val="0"/>
            </a:spcBef>
            <a:spcAft>
              <a:spcPts val="0"/>
            </a:spcAft>
            <a:buClrTx/>
            <a:buSzTx/>
            <a:buFontTx/>
            <a:buNone/>
            <a:tabLst/>
            <a:defRPr/>
          </a:pPr>
          <a:r>
            <a:rPr lang="pt-PT" sz="800" b="1">
              <a:latin typeface="Arial" pitchFamily="34" charset="0"/>
              <a:ea typeface="+mn-ea"/>
              <a:cs typeface="Arial" pitchFamily="34" charset="0"/>
            </a:rPr>
            <a:t>Portaria de condições de trabalho (PCT) </a:t>
          </a:r>
          <a:r>
            <a:rPr lang="pt-PT" sz="800">
              <a:latin typeface="Arial" pitchFamily="34" charset="0"/>
              <a:ea typeface="+mn-ea"/>
              <a:cs typeface="Arial" pitchFamily="34" charset="0"/>
            </a:rPr>
            <a:t>- portaria que contém as normas reguladoras das condições de trabalho no seu âmbito de aplicação.</a:t>
          </a:r>
          <a:r>
            <a:rPr lang="pt-PT" sz="800" b="1" baseline="0">
              <a:latin typeface="Arial" pitchFamily="34" charset="0"/>
              <a:ea typeface="+mn-ea"/>
              <a:cs typeface="Arial" pitchFamily="34" charset="0"/>
            </a:rPr>
            <a:t>	</a:t>
          </a:r>
          <a:endParaRPr lang="pt-PT" sz="800">
            <a:latin typeface="Arial" pitchFamily="34" charset="0"/>
            <a:cs typeface="Arial" pitchFamily="34" charset="0"/>
          </a:endParaRPr>
        </a:p>
        <a:p>
          <a:pPr algn="just"/>
          <a:r>
            <a:rPr lang="pt-PT" sz="800" b="1">
              <a:latin typeface="Arial" pitchFamily="34" charset="0"/>
              <a:ea typeface="+mn-ea"/>
              <a:cs typeface="Arial" pitchFamily="34" charset="0"/>
            </a:rPr>
            <a:t>Decisão arbitral </a:t>
          </a:r>
          <a:r>
            <a:rPr lang="pt-PT" sz="800">
              <a:latin typeface="Arial" pitchFamily="34" charset="0"/>
              <a:ea typeface="+mn-ea"/>
              <a:cs typeface="Arial" pitchFamily="34" charset="0"/>
            </a:rPr>
            <a:t>– instrumento de regulamentação coletiva de trabalho resultante de arbitragem, voluntária, obrigatória ou necessária. </a:t>
          </a:r>
          <a:endParaRPr lang="pt-PT" sz="800">
            <a:latin typeface="Arial" pitchFamily="34" charset="0"/>
            <a:cs typeface="Arial" pitchFamily="34" charset="0"/>
          </a:endParaRPr>
        </a:p>
        <a:p>
          <a:pPr algn="just"/>
          <a:endParaRPr lang="pt-PT" sz="800" b="0" i="0" u="none" strike="noStrike" baseline="0" smtClean="0">
            <a:solidFill>
              <a:srgbClr val="000000"/>
            </a:solidFill>
            <a:latin typeface="Arial"/>
            <a:ea typeface="+mn-ea"/>
            <a:cs typeface="Arial"/>
          </a:endParaRPr>
        </a:p>
        <a:p>
          <a:pPr algn="just" rtl="0">
            <a:defRPr sz="1000"/>
          </a:pPr>
          <a:r>
            <a:rPr lang="pt-PT" sz="800" b="0" i="0" u="none" strike="noStrike" baseline="0">
              <a:solidFill>
                <a:srgbClr val="000000"/>
              </a:solidFill>
              <a:latin typeface="Arial"/>
              <a:cs typeface="Arial"/>
            </a:rPr>
            <a:t>Í</a:t>
          </a:r>
          <a:r>
            <a:rPr lang="pt-PT" sz="800" b="1" i="0" u="none" strike="noStrike" baseline="0">
              <a:solidFill>
                <a:srgbClr val="000000"/>
              </a:solidFill>
              <a:latin typeface="Arial"/>
              <a:cs typeface="Arial"/>
            </a:rPr>
            <a:t>ndice de Preços no Consumidor:</a:t>
          </a:r>
          <a:r>
            <a:rPr lang="pt-PT" sz="800" b="0" i="0" u="none" strike="noStrike" baseline="0">
              <a:solidFill>
                <a:srgbClr val="000000"/>
              </a:solidFill>
              <a:latin typeface="Arial"/>
              <a:cs typeface="Arial"/>
            </a:rPr>
            <a:t> indicador que tem por finalidade medir a evolução no tempo dos preços de um conjunto de bens e serviços considerados representativos da estrutura de consumo da população residente em Portugal. A estrutura de consumo da atual série do IPC (2008 = 100) bem como os bens e serviços que constituem o cabaz do indicador foram inferidos com base no Inquérito aos Orçamentos Familiares realizado em 2005 e 2006.</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Ofertas de emprego: </a:t>
          </a:r>
          <a:r>
            <a:rPr lang="pt-PT" sz="800" b="0" i="0" u="none" strike="noStrike" baseline="0">
              <a:solidFill>
                <a:srgbClr val="000000"/>
              </a:solidFill>
              <a:latin typeface="Arial"/>
              <a:cs typeface="Arial"/>
            </a:rPr>
            <a:t>empregos disponíveis comunicados pelas entidades empregadoras aos Centros de Emprego. </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Participantes em programas e medidas de emprego, formação profissional e reabilitação profissional:</a:t>
          </a:r>
          <a:endParaRPr lang="pt-PT" sz="800" b="0" i="0" u="none" strike="noStrike" baseline="0">
            <a:solidFill>
              <a:srgbClr val="000000"/>
            </a:solidFill>
            <a:latin typeface="Arial"/>
            <a:cs typeface="Arial"/>
          </a:endParaRPr>
        </a:p>
        <a:p>
          <a:pPr algn="just" rtl="0">
            <a:defRPr sz="1000"/>
          </a:pPr>
          <a:r>
            <a:rPr lang="pt-PT" sz="800" b="0" i="0" u="none" strike="noStrike" baseline="0">
              <a:solidFill>
                <a:srgbClr val="000000"/>
              </a:solidFill>
              <a:latin typeface="Arial"/>
              <a:cs typeface="Arial"/>
            </a:rPr>
            <a:t> - </a:t>
          </a:r>
          <a:r>
            <a:rPr lang="pt-PT" sz="800" b="1" i="0" u="none" strike="noStrike" baseline="0">
              <a:solidFill>
                <a:srgbClr val="000000"/>
              </a:solidFill>
              <a:latin typeface="Arial"/>
              <a:cs typeface="Arial"/>
            </a:rPr>
            <a:t>transitados: </a:t>
          </a:r>
          <a:r>
            <a:rPr lang="pt-PT" sz="800" b="0" i="0" u="none" strike="noStrike" baseline="0">
              <a:solidFill>
                <a:srgbClr val="000000"/>
              </a:solidFill>
              <a:latin typeface="Arial"/>
              <a:cs typeface="Arial"/>
            </a:rPr>
            <a:t>número de participantes que iniciaram a sua atividade em anos anteriores não tendo terminado antes do primeiro dia do ano estatístico em análise;</a:t>
          </a:r>
        </a:p>
        <a:p>
          <a:pPr algn="just" rtl="0">
            <a:defRPr sz="1000"/>
          </a:pPr>
          <a:r>
            <a:rPr lang="pt-PT" sz="800" b="0" i="0" u="none" strike="noStrike" baseline="0">
              <a:solidFill>
                <a:srgbClr val="000000"/>
              </a:solidFill>
              <a:latin typeface="Arial"/>
              <a:cs typeface="Arial"/>
            </a:rPr>
            <a:t> - </a:t>
          </a:r>
          <a:r>
            <a:rPr lang="pt-PT" sz="800" b="1" i="0" u="none" strike="noStrike" baseline="0">
              <a:solidFill>
                <a:srgbClr val="000000"/>
              </a:solidFill>
              <a:latin typeface="Arial"/>
              <a:cs typeface="Arial"/>
            </a:rPr>
            <a:t>iniciados:</a:t>
          </a:r>
          <a:r>
            <a:rPr lang="pt-PT" sz="800" b="0" i="0" u="none" strike="noStrike" baseline="0">
              <a:solidFill>
                <a:srgbClr val="000000"/>
              </a:solidFill>
              <a:latin typeface="Arial"/>
              <a:cs typeface="Arial"/>
            </a:rPr>
            <a:t> número de participantes que iniciaram a sua participação em programas desde o início do ano até ao último dia do período em análise;</a:t>
          </a:r>
        </a:p>
        <a:p>
          <a:pPr algn="just" rtl="0">
            <a:defRPr sz="1000"/>
          </a:pPr>
          <a:r>
            <a:rPr lang="pt-PT" sz="800" b="0" i="0" u="none" strike="noStrike" baseline="0">
              <a:solidFill>
                <a:srgbClr val="000000"/>
              </a:solidFill>
              <a:latin typeface="Arial"/>
              <a:cs typeface="Arial"/>
            </a:rPr>
            <a:t> - </a:t>
          </a:r>
          <a:r>
            <a:rPr lang="pt-PT" sz="800" b="1" i="0" u="none" strike="noStrike" baseline="0">
              <a:solidFill>
                <a:srgbClr val="000000"/>
              </a:solidFill>
              <a:latin typeface="Arial"/>
              <a:cs typeface="Arial"/>
            </a:rPr>
            <a:t>terminaram:</a:t>
          </a:r>
          <a:r>
            <a:rPr lang="pt-PT" sz="800" b="0" i="0" u="none" strike="noStrike" baseline="0">
              <a:solidFill>
                <a:srgbClr val="000000"/>
              </a:solidFill>
              <a:latin typeface="Arial"/>
              <a:cs typeface="Arial"/>
            </a:rPr>
            <a:t> número de participantes que cessaram a sua participação em medidas ativas desde o início do ano até ao último dia do período em análise;</a:t>
          </a:r>
        </a:p>
        <a:p>
          <a:pPr algn="just" rtl="0">
            <a:defRPr sz="1000"/>
          </a:pPr>
          <a:r>
            <a:rPr lang="pt-PT" sz="800" b="0" i="0" u="none" strike="noStrike" baseline="0">
              <a:solidFill>
                <a:srgbClr val="000000"/>
              </a:solidFill>
              <a:latin typeface="Arial"/>
              <a:cs typeface="Arial"/>
            </a:rPr>
            <a:t> - </a:t>
          </a:r>
          <a:r>
            <a:rPr lang="pt-PT" sz="800" b="1" i="0" u="none" strike="noStrike" baseline="0">
              <a:solidFill>
                <a:srgbClr val="000000"/>
              </a:solidFill>
              <a:latin typeface="Arial"/>
              <a:cs typeface="Arial"/>
            </a:rPr>
            <a:t>permanecem: </a:t>
          </a:r>
          <a:r>
            <a:rPr lang="pt-PT" sz="800" b="0" i="0" u="none" strike="noStrike" baseline="0">
              <a:solidFill>
                <a:srgbClr val="000000"/>
              </a:solidFill>
              <a:latin typeface="Arial"/>
              <a:cs typeface="Arial"/>
            </a:rPr>
            <a:t>número de participantes que se encontram em atividade no programa no final do período em análise, independentemente da data de entrada.</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Pedidos de emprego:</a:t>
          </a:r>
          <a:r>
            <a:rPr lang="pt-PT" sz="800" b="0" i="0" u="none" strike="noStrike" baseline="0">
              <a:solidFill>
                <a:srgbClr val="000000"/>
              </a:solidFill>
              <a:latin typeface="Arial"/>
              <a:cs typeface="Arial"/>
            </a:rPr>
            <a:t> total de pessoas com idade igual ou superior a 16 anos (salvaguardadas as reservas previstas na Lei), inscritas nos Centros de Emprego para obter um emprego por conta de outrem.</a:t>
          </a:r>
        </a:p>
        <a:p>
          <a:pPr algn="just" rtl="0">
            <a:defRPr sz="1000"/>
          </a:pPr>
          <a:r>
            <a:rPr lang="pt-PT" sz="800" b="0" i="0" u="none" strike="noStrike" baseline="0">
              <a:solidFill>
                <a:srgbClr val="000000"/>
              </a:solidFill>
              <a:latin typeface="Arial"/>
              <a:cs typeface="Arial"/>
            </a:rPr>
            <a:t>Subdividem-se:</a:t>
          </a:r>
        </a:p>
        <a:p>
          <a:pPr algn="just" rtl="0">
            <a:defRPr sz="1000"/>
          </a:pPr>
          <a:r>
            <a:rPr lang="pt-PT" sz="800" b="1" i="0" u="none" strike="noStrike" baseline="0">
              <a:solidFill>
                <a:srgbClr val="000000"/>
              </a:solidFill>
              <a:latin typeface="Arial"/>
              <a:cs typeface="Arial"/>
            </a:rPr>
            <a:t>- empregados: </a:t>
          </a:r>
          <a:r>
            <a:rPr lang="pt-PT" sz="800" b="0" i="0" u="none" strike="noStrike" baseline="0">
              <a:solidFill>
                <a:srgbClr val="000000"/>
              </a:solidFill>
              <a:latin typeface="Arial"/>
              <a:cs typeface="Arial"/>
            </a:rPr>
            <a:t>têm um emprego que pretendem abandonar;</a:t>
          </a:r>
        </a:p>
        <a:p>
          <a:pPr algn="just" rtl="0">
            <a:defRPr sz="1000"/>
          </a:pPr>
          <a:r>
            <a:rPr lang="pt-PT" sz="800" b="1" i="0" u="none" strike="noStrike" baseline="0">
              <a:solidFill>
                <a:srgbClr val="000000"/>
              </a:solidFill>
              <a:latin typeface="Arial"/>
              <a:cs typeface="Arial"/>
            </a:rPr>
            <a:t>- ocupados: </a:t>
          </a:r>
          <a:r>
            <a:rPr lang="pt-PT" sz="800" b="0" i="0" u="none" strike="noStrike" baseline="0">
              <a:solidFill>
                <a:srgbClr val="000000"/>
              </a:solidFill>
              <a:latin typeface="Arial"/>
              <a:cs typeface="Arial"/>
            </a:rPr>
            <a:t>trabalhadores ocupados em programas especiais de emprego;</a:t>
          </a:r>
        </a:p>
        <a:p>
          <a:pPr algn="just" rtl="0">
            <a:defRPr sz="1000"/>
          </a:pPr>
          <a:endParaRPr lang="pt-PT" sz="800" b="0" i="0" u="none" strike="noStrike" baseline="0">
            <a:solidFill>
              <a:srgbClr val="000000"/>
            </a:solidFill>
            <a:latin typeface="Arial"/>
            <a:cs typeface="Arial"/>
          </a:endParaRPr>
        </a:p>
        <a:p>
          <a:pPr algn="just" rtl="0">
            <a:defRPr sz="1000"/>
          </a:pPr>
          <a:endParaRPr lang="pt-PT" sz="800" b="0" i="0" u="none" strike="noStrike" baseline="0">
            <a:solidFill>
              <a:srgbClr val="000000"/>
            </a:solidFill>
            <a:latin typeface="Arial"/>
            <a:cs typeface="Arial"/>
          </a:endParaRPr>
        </a:p>
        <a:p>
          <a:pPr algn="just" rtl="0">
            <a:defRPr sz="1000"/>
          </a:pPr>
          <a:endParaRPr lang="pt-PT" sz="800" b="0" i="0" u="none" strike="noStrike" baseline="0">
            <a:solidFill>
              <a:srgbClr val="000000"/>
            </a:solidFill>
            <a:latin typeface="Arial"/>
            <a:cs typeface="Arial"/>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15</xdr:col>
      <xdr:colOff>276225</xdr:colOff>
      <xdr:row>1</xdr:row>
      <xdr:rowOff>47625</xdr:rowOff>
    </xdr:from>
    <xdr:to>
      <xdr:col>32</xdr:col>
      <xdr:colOff>0</xdr:colOff>
      <xdr:row>80</xdr:row>
      <xdr:rowOff>38100</xdr:rowOff>
    </xdr:to>
    <xdr:sp macro="" textlink="">
      <xdr:nvSpPr>
        <xdr:cNvPr id="1465345" name="Text Box 1"/>
        <xdr:cNvSpPr txBox="1">
          <a:spLocks noChangeArrowheads="1"/>
        </xdr:cNvSpPr>
      </xdr:nvSpPr>
      <xdr:spPr bwMode="auto">
        <a:xfrm>
          <a:off x="3562350" y="219075"/>
          <a:ext cx="3276600" cy="11610975"/>
        </a:xfrm>
        <a:prstGeom prst="rect">
          <a:avLst/>
        </a:prstGeom>
        <a:noFill/>
        <a:ln w="9525">
          <a:noFill/>
          <a:miter lim="800000"/>
          <a:headEnd/>
          <a:tailEnd/>
        </a:ln>
      </xdr:spPr>
      <xdr:txBody>
        <a:bodyPr vertOverflow="clip" wrap="square" lIns="27432" tIns="22860" rIns="27432" bIns="0" anchor="t" upright="1"/>
        <a:lstStyle/>
        <a:p>
          <a:pPr algn="just" rtl="0">
            <a:defRPr sz="1000"/>
          </a:pPr>
          <a:endParaRPr lang="pt-PT" sz="800" b="1" i="0" u="none" strike="noStrike" baseline="0">
            <a:solidFill>
              <a:srgbClr val="000000"/>
            </a:solidFill>
            <a:latin typeface="Arial"/>
            <a:cs typeface="Arial"/>
          </a:endParaRPr>
        </a:p>
        <a:p>
          <a:pPr algn="just" rtl="0">
            <a:defRPr sz="1000"/>
          </a:pPr>
          <a:endParaRPr lang="pt-PT" sz="800" b="1" i="0" u="none" strike="noStrike" baseline="0">
            <a:solidFill>
              <a:srgbClr val="000000"/>
            </a:solidFill>
            <a:latin typeface="Arial"/>
            <a:cs typeface="Arial"/>
          </a:endParaRPr>
        </a:p>
        <a:p>
          <a:pPr algn="just" rtl="0">
            <a:defRPr sz="1000"/>
          </a:pPr>
          <a:endParaRPr lang="pt-PT" sz="800" b="0" i="0" u="none" strike="noStrike" baseline="0">
            <a:solidFill>
              <a:srgbClr val="000000"/>
            </a:solidFill>
            <a:latin typeface="Arial"/>
            <a:cs typeface="Arial"/>
          </a:endParaRPr>
        </a:p>
        <a:p>
          <a:pPr algn="just" rtl="0">
            <a:defRPr sz="1000"/>
          </a:pPr>
          <a:endParaRPr lang="pt-PT" sz="800" b="1" i="0" u="none" strike="noStrike" baseline="0">
            <a:solidFill>
              <a:srgbClr val="000000"/>
            </a:solidFill>
            <a:latin typeface="Arial"/>
            <a:cs typeface="Arial"/>
          </a:endParaRPr>
        </a:p>
        <a:p>
          <a:pPr algn="just" rtl="0">
            <a:defRPr sz="1000"/>
          </a:pPr>
          <a:endParaRPr lang="pt-PT" sz="800" b="1" i="0" u="none" strike="noStrike" baseline="0">
            <a:solidFill>
              <a:srgbClr val="000000"/>
            </a:solidFill>
            <a:latin typeface="Arial"/>
            <a:cs typeface="Arial"/>
          </a:endParaRPr>
        </a:p>
        <a:p>
          <a:pPr algn="just" rtl="0">
            <a:defRPr sz="1000"/>
          </a:pPr>
          <a:endParaRPr lang="pt-PT" sz="800" b="1" i="0" u="none" strike="noStrike" baseline="0">
            <a:solidFill>
              <a:srgbClr val="000000"/>
            </a:solidFill>
            <a:latin typeface="Arial" pitchFamily="34" charset="0"/>
            <a:cs typeface="Arial" pitchFamily="34" charset="0"/>
          </a:endParaRP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Taxa de salário (horária ou mensal):</a:t>
          </a:r>
          <a:r>
            <a:rPr lang="pt-PT" sz="800" b="0" i="0" u="none" strike="noStrike" baseline="0">
              <a:solidFill>
                <a:srgbClr val="000000"/>
              </a:solidFill>
              <a:latin typeface="Arial"/>
              <a:cs typeface="Arial"/>
            </a:rPr>
            <a:t> montante ilíquido (antes da dedução de quaisquer descontos), em dinheiro e/ou géneros, pago com carácter regular e garantido aos trabalhadores no período de referência e correspondente ao período normal de trabalho. Não são considerados quaisquer descontos efetuados nesse período devido a faltas por motivos que determinem redução na remuneração. Inclui, para além da remuneração de base, os prémios e subsídios regulares e garantidos ligados às características do posto de trabalho (subsídios de função, de turno, de isenção de horário, por trabalhos penosos, perigosos ou sujos, etc.) No caso do subsídio de alimentação são sempre considerados 20 dias de trabalho com direito a atribuição do subsídio. Excluem-se os prémios, subsídios e gratificações ligados às características individuais do trabalhador (diuturnidades, produtividade, assiduidade, mérito, etc.). O pagamento de horas extraordinárias encontra-se também excluído. </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Trabalhador a tempo completo: </a:t>
          </a:r>
          <a:r>
            <a:rPr lang="pt-PT" sz="800" b="0" i="0" u="none" strike="noStrike" baseline="0">
              <a:solidFill>
                <a:srgbClr val="000000"/>
              </a:solidFill>
              <a:latin typeface="Arial"/>
              <a:cs typeface="Arial"/>
            </a:rPr>
            <a:t>Trabalhador cujo período de trabalho tem uma duração igual ou superior à duração normal de trabalho em vigor na empresa/instituição, para a respetiva categoria profissional ou na respetiva profissão.</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Trabalhador a tempo parcial:</a:t>
          </a:r>
          <a:r>
            <a:rPr lang="pt-PT" sz="800" b="0" i="0" u="none" strike="noStrike" baseline="0">
              <a:solidFill>
                <a:srgbClr val="000000"/>
              </a:solidFill>
              <a:latin typeface="Arial"/>
              <a:cs typeface="Arial"/>
            </a:rPr>
            <a:t> trabalhador cujo período de trabalho tem uma duração inferior à duração normal de trabalho em vigor na empresa/instituição, para a respetiva categoria profissional ou na respetiva profissão. </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Trabalhador por conta de outrem:</a:t>
          </a:r>
          <a:r>
            <a:rPr lang="pt-PT" sz="800" b="0" i="0" u="none" strike="noStrike" baseline="0">
              <a:solidFill>
                <a:srgbClr val="000000"/>
              </a:solidFill>
              <a:latin typeface="Arial"/>
              <a:cs typeface="Arial"/>
            </a:rPr>
            <a:t> indivíduo que exerce uma atividade sob a autoridade e direção de outrem, nos termos de um contrato de trabalho, sujeito ou não a forma escrita, e que lhe confere o direito a uma remuneração, a qual não depende dos resultados da unidade económica para a qual trabalha</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Trabalhador com contrato a termo:</a:t>
          </a:r>
          <a:r>
            <a:rPr lang="pt-PT" sz="800" b="0" i="0" u="none" strike="noStrike" baseline="0">
              <a:solidFill>
                <a:srgbClr val="000000"/>
              </a:solidFill>
              <a:latin typeface="Arial"/>
              <a:cs typeface="Arial"/>
            </a:rPr>
            <a:t> Indivíduo ligado à empresa/instituição por um contrato reduzido a escrito com fixação do seu termo e com menção concretizada de modo justificativo: 1) a termo certo: quando no contrato escrito conste expressamente a estipulação do prazo de duração do contrato e a indicação do seu termo; 2) a termo incerto: quando o contrato de trabalho dure por todo o tempo necessário à substituição do trabalhador ausente ou à conclusão da atividade, tarefa ou obra cuja execução justifica a sua celebração.</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Trabalhador por conta própria:</a:t>
          </a:r>
          <a:r>
            <a:rPr lang="pt-PT" sz="800" b="0" i="0" u="none" strike="noStrike" baseline="0">
              <a:solidFill>
                <a:srgbClr val="000000"/>
              </a:solidFill>
              <a:latin typeface="Arial"/>
              <a:cs typeface="Arial"/>
            </a:rPr>
            <a:t> Indivíduo que exerce uma atividade independente, com associados ou não, obtendo uma remuneração que está diretamente dependente dos lucros (realizados ou potenciais) provenientes de bens ou serviços produzidos. Os associados podem ser, ou não, membros do agregado familiar. Um trabalhador por conta própria pode ser classificado como trabalhador por conta própria como isolado ou como empregador.</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Valor médio da prestação de RSI por família:</a:t>
          </a:r>
          <a:r>
            <a:rPr lang="pt-PT" sz="800" b="0" i="0" u="none" strike="noStrike" baseline="0">
              <a:solidFill>
                <a:srgbClr val="000000"/>
              </a:solidFill>
              <a:latin typeface="Arial"/>
              <a:cs typeface="Arial"/>
            </a:rPr>
            <a:t> quociente entre o total das prestações processadas às famílias e o nº total de famílias (sendo que o mês de processamento da prestação = mês de referência da prestação).</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Variação média ponderada intertabelas:</a:t>
          </a: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 Eficácia (meses):</a:t>
          </a:r>
          <a:r>
            <a:rPr lang="pt-PT" sz="800" b="0" i="0" u="none" strike="noStrike" baseline="0">
              <a:solidFill>
                <a:srgbClr val="000000"/>
              </a:solidFill>
              <a:latin typeface="Arial"/>
              <a:cs typeface="Arial"/>
            </a:rPr>
            <a:t> este período reporta-se aos meses que decorrem entre a data de início de eficácia da tabela anterior e da tabela vigente, com arredondamento por excesso a partir dos 15 dias inclusive. </a:t>
          </a:r>
        </a:p>
        <a:p>
          <a:pPr algn="just" rtl="0">
            <a:defRPr sz="1000"/>
          </a:pPr>
          <a:r>
            <a:rPr lang="pt-PT" sz="800" b="1" i="0" u="none" strike="noStrike" baseline="0">
              <a:solidFill>
                <a:srgbClr val="000000"/>
              </a:solidFill>
              <a:latin typeface="Arial"/>
              <a:cs typeface="Arial"/>
            </a:rPr>
            <a:t>- Variação nominal:</a:t>
          </a:r>
          <a:r>
            <a:rPr lang="pt-PT" sz="800" b="0" i="0" u="none" strike="noStrike" baseline="0">
              <a:solidFill>
                <a:srgbClr val="000000"/>
              </a:solidFill>
              <a:latin typeface="Arial"/>
              <a:cs typeface="Arial"/>
            </a:rPr>
            <a:t> é a percentagem de aumento entre a remuneração média ponderada da tabela anterior e da tabela vigente.</a:t>
          </a:r>
        </a:p>
        <a:p>
          <a:pPr algn="just" rtl="0">
            <a:defRPr sz="1000"/>
          </a:pPr>
          <a:r>
            <a:rPr lang="pt-PT" sz="800" b="1" i="0" u="none" strike="noStrike" baseline="0">
              <a:solidFill>
                <a:srgbClr val="000000"/>
              </a:solidFill>
              <a:latin typeface="Arial"/>
              <a:cs typeface="Arial"/>
            </a:rPr>
            <a:t>- Variação deflacionada:</a:t>
          </a:r>
          <a:r>
            <a:rPr lang="pt-PT" sz="800" b="0" i="0" u="none" strike="noStrike" baseline="0">
              <a:solidFill>
                <a:srgbClr val="000000"/>
              </a:solidFill>
              <a:latin typeface="Arial"/>
              <a:cs typeface="Arial"/>
            </a:rPr>
            <a:t> para o total e para cada secção da CAE a variação nominal é deflacionada com a evolução do índice de preços no consumidor (IPC) no período de eficácia da tabela.</a:t>
          </a:r>
        </a:p>
        <a:p>
          <a:pPr algn="just" rtl="0">
            <a:defRPr sz="1000"/>
          </a:pPr>
          <a:r>
            <a:rPr lang="pt-PT" sz="800" b="1" i="0" u="none" strike="noStrike" baseline="0">
              <a:solidFill>
                <a:srgbClr val="000000"/>
              </a:solidFill>
              <a:latin typeface="Arial"/>
              <a:cs typeface="Arial"/>
            </a:rPr>
            <a:t>- Variação anualizada: </a:t>
          </a:r>
          <a:r>
            <a:rPr lang="pt-PT" sz="800" b="0" i="0" u="none" strike="noStrike" baseline="0">
              <a:solidFill>
                <a:srgbClr val="000000"/>
              </a:solidFill>
              <a:latin typeface="Arial"/>
              <a:cs typeface="Arial"/>
            </a:rPr>
            <a:t>para permitir a comparação entre todos os IRC, dado que os períodos de eficácia das tabelas salariais são, em alguns casos, inferiores ou superiores a 12 meses, anualizam-se as percentagens de variação intertabelas nominal e as do Índice de Preços no Consumidor (IPC).</a:t>
          </a:r>
        </a:p>
        <a:p>
          <a:pPr algn="just" rtl="0">
            <a:defRPr sz="1000"/>
          </a:pPr>
          <a:endParaRPr lang="pt-PT" sz="800" b="0" i="0" u="none" strike="noStrike" baseline="0">
            <a:solidFill>
              <a:srgbClr val="000000"/>
            </a:solidFill>
            <a:latin typeface="Arial"/>
            <a:cs typeface="Arial"/>
          </a:endParaRPr>
        </a:p>
        <a:p>
          <a:pPr algn="just" rtl="0">
            <a:defRPr sz="1000"/>
          </a:pPr>
          <a:r>
            <a:rPr lang="pt-PT" sz="800" b="0" i="0" u="none" strike="noStrike" baseline="0">
              <a:solidFill>
                <a:srgbClr val="000000"/>
              </a:solidFill>
              <a:latin typeface="Arial"/>
              <a:cs typeface="Arial"/>
            </a:rPr>
            <a:t> </a:t>
          </a:r>
        </a:p>
      </xdr:txBody>
    </xdr:sp>
    <xdr:clientData/>
  </xdr:twoCellAnchor>
  <xdr:twoCellAnchor>
    <xdr:from>
      <xdr:col>1</xdr:col>
      <xdr:colOff>66675</xdr:colOff>
      <xdr:row>1</xdr:row>
      <xdr:rowOff>47625</xdr:rowOff>
    </xdr:from>
    <xdr:to>
      <xdr:col>15</xdr:col>
      <xdr:colOff>209550</xdr:colOff>
      <xdr:row>85</xdr:row>
      <xdr:rowOff>28575</xdr:rowOff>
    </xdr:to>
    <xdr:sp macro="" textlink="">
      <xdr:nvSpPr>
        <xdr:cNvPr id="1465402" name="Text Box 2"/>
        <xdr:cNvSpPr txBox="1">
          <a:spLocks noChangeArrowheads="1"/>
        </xdr:cNvSpPr>
      </xdr:nvSpPr>
      <xdr:spPr bwMode="auto">
        <a:xfrm>
          <a:off x="133350" y="219075"/>
          <a:ext cx="3362325" cy="12353925"/>
        </a:xfrm>
        <a:prstGeom prst="rect">
          <a:avLst/>
        </a:prstGeom>
        <a:noFill/>
        <a:ln w="9525">
          <a:noFill/>
          <a:miter lim="800000"/>
          <a:headEnd/>
          <a:tailEnd/>
        </a:ln>
      </xdr:spPr>
      <xdr:txBody>
        <a:bodyPr vertOverflow="clip" wrap="square" lIns="27432" tIns="22860" rIns="27432" bIns="0" anchor="t" upright="1"/>
        <a:lstStyle/>
        <a:p>
          <a:pPr algn="just" rtl="0">
            <a:defRPr sz="1000"/>
          </a:pPr>
          <a:endParaRPr lang="pt-PT" sz="800" b="1" i="0" u="none" strike="noStrike" baseline="0">
            <a:solidFill>
              <a:srgbClr val="000000"/>
            </a:solidFill>
            <a:latin typeface="Arial"/>
            <a:cs typeface="Arial"/>
          </a:endParaRPr>
        </a:p>
        <a:p>
          <a:pPr algn="just" rtl="0">
            <a:defRPr sz="1000"/>
          </a:pPr>
          <a:endParaRPr lang="pt-PT" sz="800" b="1" i="0" u="none" strike="noStrike" baseline="0">
            <a:solidFill>
              <a:srgbClr val="000000"/>
            </a:solidFill>
            <a:latin typeface="Arial"/>
            <a:cs typeface="Arial"/>
          </a:endParaRPr>
        </a:p>
        <a:p>
          <a:pPr algn="just" rtl="0">
            <a:defRPr sz="1000"/>
          </a:pPr>
          <a:endParaRPr lang="pt-PT" sz="800" b="1" i="0" u="none" strike="noStrike" baseline="0">
            <a:solidFill>
              <a:srgbClr val="000000"/>
            </a:solidFill>
            <a:latin typeface="Arial"/>
            <a:cs typeface="Arial"/>
          </a:endParaRPr>
        </a:p>
        <a:p>
          <a:pPr algn="just" rtl="0">
            <a:defRPr sz="1000"/>
          </a:pPr>
          <a:endParaRPr lang="pt-PT" sz="800" b="1" i="0" u="none" strike="noStrike" baseline="0">
            <a:solidFill>
              <a:srgbClr val="000000"/>
            </a:solidFill>
            <a:latin typeface="Arial"/>
            <a:cs typeface="Arial"/>
          </a:endParaRPr>
        </a:p>
        <a:p>
          <a:pPr algn="just" rtl="0">
            <a:defRPr sz="1000"/>
          </a:pPr>
          <a:endParaRPr lang="pt-PT" sz="800" b="1" i="0" u="none" strike="noStrike" baseline="0">
            <a:solidFill>
              <a:srgbClr val="000000"/>
            </a:solidFill>
            <a:latin typeface="Arial"/>
            <a:cs typeface="Arial"/>
          </a:endParaRPr>
        </a:p>
        <a:p>
          <a:pPr algn="just" rtl="0">
            <a:defRPr sz="1000"/>
          </a:pPr>
          <a:endParaRPr lang="pt-PT" sz="800" b="1" i="0" u="none" strike="noStrike" baseline="0">
            <a:solidFill>
              <a:srgbClr val="000000"/>
            </a:solidFill>
            <a:latin typeface="Arial"/>
            <a:cs typeface="Arial"/>
          </a:endParaRPr>
        </a:p>
        <a:p>
          <a:pPr algn="just" rtl="0">
            <a:defRPr sz="1000"/>
          </a:pPr>
          <a:endParaRPr lang="pt-PT" sz="800" b="1" i="0" u="none" strike="noStrike" baseline="0">
            <a:solidFill>
              <a:srgbClr val="000000"/>
            </a:solidFill>
            <a:latin typeface="Arial"/>
            <a:cs typeface="Arial"/>
          </a:endParaRPr>
        </a:p>
        <a:p>
          <a:pPr algn="just" rtl="0"/>
          <a:r>
            <a:rPr lang="pt-PT" sz="800" b="1" i="0" baseline="0">
              <a:latin typeface="Arial" pitchFamily="34" charset="0"/>
              <a:ea typeface="+mn-ea"/>
              <a:cs typeface="Arial" pitchFamily="34" charset="0"/>
            </a:rPr>
            <a:t>- desempregados </a:t>
          </a:r>
          <a:r>
            <a:rPr lang="pt-PT" sz="800" b="0" i="0" baseline="0">
              <a:latin typeface="Arial" pitchFamily="34" charset="0"/>
              <a:ea typeface="+mn-ea"/>
              <a:cs typeface="Arial" pitchFamily="34" charset="0"/>
            </a:rPr>
            <a:t>(desemprego registado): não têm um emprego e estão imediatamente disponíveis para trabalhar, dos quais: primeiro emprego (nunca trabalharam) e novo emprego (já trabalharam);</a:t>
          </a:r>
          <a:endParaRPr lang="pt-PT" sz="800">
            <a:latin typeface="Arial" pitchFamily="34" charset="0"/>
            <a:cs typeface="Arial" pitchFamily="34" charset="0"/>
          </a:endParaRPr>
        </a:p>
        <a:p>
          <a:pPr algn="just" rtl="0"/>
          <a:r>
            <a:rPr lang="pt-PT" sz="800" b="1" i="0" baseline="0">
              <a:latin typeface="Arial" pitchFamily="34" charset="0"/>
              <a:ea typeface="+mn-ea"/>
              <a:cs typeface="Arial" pitchFamily="34" charset="0"/>
            </a:rPr>
            <a:t>- indisponíveis temporariamente: </a:t>
          </a:r>
          <a:r>
            <a:rPr lang="pt-PT" sz="800" b="0" i="0" baseline="0">
              <a:latin typeface="Arial" pitchFamily="34" charset="0"/>
              <a:ea typeface="+mn-ea"/>
              <a:cs typeface="Arial" pitchFamily="34" charset="0"/>
            </a:rPr>
            <a:t>desempregados ou empregados que não reúnem condições imediatas para o trabalho por motivos de saúde.</a:t>
          </a:r>
          <a:endParaRPr lang="pt-PT" sz="800">
            <a:latin typeface="Arial" pitchFamily="34" charset="0"/>
            <a:cs typeface="Arial" pitchFamily="34" charset="0"/>
          </a:endParaRPr>
        </a:p>
        <a:p>
          <a:pPr algn="just" rtl="0" fontAlgn="base"/>
          <a:endParaRPr lang="pt-PT" sz="800" b="0" i="0" baseline="0">
            <a:latin typeface="Arial" pitchFamily="34" charset="0"/>
            <a:ea typeface="+mn-ea"/>
            <a:cs typeface="Arial" pitchFamily="34" charset="0"/>
          </a:endParaRPr>
        </a:p>
        <a:p>
          <a:pPr algn="just" rtl="0"/>
          <a:r>
            <a:rPr lang="pt-PT" sz="800" b="1" i="0" baseline="0">
              <a:latin typeface="Arial" pitchFamily="34" charset="0"/>
              <a:ea typeface="+mn-ea"/>
              <a:cs typeface="Arial" pitchFamily="34" charset="0"/>
            </a:rPr>
            <a:t>Pensão de invalidez:</a:t>
          </a:r>
          <a:r>
            <a:rPr lang="pt-PT" sz="800" b="0" i="0" baseline="0">
              <a:latin typeface="Arial" pitchFamily="34" charset="0"/>
              <a:ea typeface="+mn-ea"/>
              <a:cs typeface="Arial" pitchFamily="34" charset="0"/>
            </a:rPr>
            <a:t>  prestação pecuniária de pagamento mensal, destinada a proteger os beneficiários de Regime Geral da Segurança Social nas situações de incapacidade permanente para o trabalho.</a:t>
          </a:r>
        </a:p>
        <a:p>
          <a:pPr rtl="0"/>
          <a:endParaRPr lang="pt-PT" sz="800"/>
        </a:p>
        <a:p>
          <a:pPr algn="just" rtl="0">
            <a:defRPr sz="1000"/>
          </a:pPr>
          <a:r>
            <a:rPr lang="pt-PT" sz="800" b="1" i="0" u="none" strike="noStrike" baseline="0">
              <a:solidFill>
                <a:srgbClr val="000000"/>
              </a:solidFill>
              <a:latin typeface="Arial"/>
              <a:cs typeface="Arial"/>
            </a:rPr>
            <a:t>Pensão de sobrevivência:</a:t>
          </a:r>
          <a:r>
            <a:rPr lang="pt-PT" sz="800" b="0" i="0" u="none" strike="noStrike" baseline="0">
              <a:solidFill>
                <a:srgbClr val="000000"/>
              </a:solidFill>
              <a:latin typeface="Arial"/>
              <a:cs typeface="Arial"/>
            </a:rPr>
            <a:t> prestação pecuniária mensal, cujo montante é determinado em função da pensão de aposentação.</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Pensão de velhice:</a:t>
          </a:r>
          <a:r>
            <a:rPr lang="pt-PT" sz="800" b="0" i="0" u="none" strike="noStrike" baseline="0">
              <a:solidFill>
                <a:srgbClr val="000000"/>
              </a:solidFill>
              <a:latin typeface="Arial"/>
              <a:cs typeface="Arial"/>
            </a:rPr>
            <a:t> prestação pecuniária mensal do regime geral de segurança social, destinada a proteger os beneficiários quando atingem a idade mínima legalmente presumida como adequada para a cessação do exercício da atividade profissional.</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Pensionista ativo:</a:t>
          </a:r>
          <a:r>
            <a:rPr lang="pt-PT" sz="800" b="0" i="0" u="none" strike="noStrike" baseline="0">
              <a:solidFill>
                <a:srgbClr val="000000"/>
              </a:solidFill>
              <a:latin typeface="Arial"/>
              <a:cs typeface="Arial"/>
            </a:rPr>
            <a:t> todos os pensionistas que à data de referência se encontravam a receberem um qualquer tipo de pensão.</a:t>
          </a:r>
          <a:endParaRPr lang="pt-PT" sz="800" b="1" i="0" u="none" strike="noStrike" baseline="0">
            <a:solidFill>
              <a:srgbClr val="000000"/>
            </a:solidFill>
            <a:latin typeface="Arial"/>
            <a:cs typeface="Arial"/>
          </a:endParaRPr>
        </a:p>
        <a:p>
          <a:pPr algn="just" rtl="0">
            <a:defRPr sz="1000"/>
          </a:pPr>
          <a:endParaRPr lang="pt-PT" sz="800" b="1"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Pessoal ao serviço: </a:t>
          </a:r>
          <a:r>
            <a:rPr lang="pt-PT" sz="800" b="0" i="0" u="none" strike="noStrike" baseline="0">
              <a:solidFill>
                <a:srgbClr val="000000"/>
              </a:solidFill>
              <a:latin typeface="Arial"/>
              <a:cs typeface="Arial"/>
            </a:rPr>
            <a:t>pessoas que no período de referência efetuaram qualquer trabalho remunerado de pelo menos uma hora para o estabelecimento, independentemente do vínculo que tinham. Inclui as pessoas temporariamente ausentes, nas datas de referência, por férias, maternidade, conflito de trabalho, formação profissional, assim como por doença e acidente de trabalho de duração igual ou inferior a um mês. Inclui também os trabalhadores de outras empresas que se encontram a trabalhar no estabelecimento sendo aí diretamente remunerados. Inclui ainda os sócios gerentes, cooperantes e familiares que trabalham nas datas de referência, tendo recebido por esse trabalho uma remuneração. Exclui os trabalhadores a cumprir serviço militar, em regime de licença sem vencimento, em desempenho de cargos públicos (vereadores, deputados), ausentes por doença ou acidente de trabalho de duração superior a um mês, assim como trabalhadores com vínculo ao estabelecimento deslocados para outras empresas, sendo nessas diretamente remunerados.</a:t>
          </a:r>
          <a:endParaRPr lang="pt-PT" sz="800" b="1" i="0" u="none" strike="noStrike" baseline="0">
            <a:solidFill>
              <a:srgbClr val="000000"/>
            </a:solidFill>
            <a:latin typeface="Arial"/>
            <a:cs typeface="Arial"/>
          </a:endParaRPr>
        </a:p>
        <a:p>
          <a:pPr algn="just" rtl="0">
            <a:defRPr sz="1000"/>
          </a:pPr>
          <a:endParaRPr lang="pt-PT" sz="800" b="1"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pitchFamily="34" charset="0"/>
              <a:cs typeface="Arial" pitchFamily="34" charset="0"/>
            </a:rPr>
            <a:t>População ativa: </a:t>
          </a:r>
          <a:r>
            <a:rPr lang="pt-PT" sz="800" b="0" i="0" u="none" strike="noStrike" baseline="0">
              <a:solidFill>
                <a:sysClr val="windowText" lastClr="000000"/>
              </a:solidFill>
              <a:latin typeface="Arial" pitchFamily="34" charset="0"/>
              <a:cs typeface="Arial" pitchFamily="34" charset="0"/>
            </a:rPr>
            <a:t>p</a:t>
          </a:r>
          <a:r>
            <a:rPr lang="pt-PT" sz="800">
              <a:latin typeface="Arial" pitchFamily="34" charset="0"/>
              <a:cs typeface="Arial" pitchFamily="34" charset="0"/>
            </a:rPr>
            <a:t>opulação com idade mínima de 15 anos que, no período de referência, constituía a mão de obra disponível para a produção de bens e serviços que entram no circuito económico (população empregada e desempregada). </a:t>
          </a:r>
        </a:p>
        <a:p>
          <a:pPr algn="just" rtl="0">
            <a:defRPr sz="1000"/>
          </a:pPr>
          <a:endParaRPr lang="pt-PT" sz="800" b="1"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População com emprego: </a:t>
          </a:r>
          <a:r>
            <a:rPr lang="pt-PT" sz="800" b="0" i="0" u="none" strike="noStrike" baseline="0">
              <a:solidFill>
                <a:srgbClr val="000000"/>
              </a:solidFill>
              <a:latin typeface="Arial"/>
              <a:cs typeface="Arial"/>
            </a:rPr>
            <a:t>Indivíduo com idade mínima de 15 anos que, no período de referência, se encontrava numa das seguintes situações: a) tinha efetuado trabalho de pelo menos uma hora, mediante pagamento de uma remuneração ou com vista a um benefício ou ganho familiar em dinheiro ou em géneros; b) tinha um emprego, não estava ao serviço, mas tinha uma ligação formal com o seu emprego; c) tinha uma empresa, mas não estava temporariamente ao trabalho por uma razão específica; d) estava em situação de pré-reforma, mas encontrava-se a trabalhar no período de referência</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Prestação de rendimento social de inserção</a:t>
          </a:r>
          <a:r>
            <a:rPr lang="pt-PT" sz="800" b="0" i="0" u="none" strike="noStrike" baseline="0">
              <a:solidFill>
                <a:srgbClr val="000000"/>
              </a:solidFill>
              <a:latin typeface="Arial"/>
              <a:cs typeface="Arial"/>
            </a:rPr>
            <a:t>: atribuição pecuniária, de carácter transitório, variável em função do rendimento e da composição dos agregados familiares dos requerentes e calculada por referência ao valor do rendimento social de inserção.</a:t>
          </a:r>
          <a:endParaRPr lang="pt-PT" sz="800" b="1" i="0" u="none" strike="noStrike" baseline="0">
            <a:solidFill>
              <a:srgbClr val="000000"/>
            </a:solidFill>
            <a:latin typeface="Arial"/>
            <a:cs typeface="Arial"/>
          </a:endParaRPr>
        </a:p>
        <a:p>
          <a:pPr algn="just" rtl="0">
            <a:defRPr sz="1000"/>
          </a:pPr>
          <a:endParaRPr lang="pt-PT" sz="800" b="1"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Remuneração mensal base: </a:t>
          </a:r>
          <a:r>
            <a:rPr lang="pt-PT" sz="800" b="0" i="0" u="none" strike="noStrike" baseline="0">
              <a:solidFill>
                <a:srgbClr val="000000"/>
              </a:solidFill>
              <a:latin typeface="Arial"/>
              <a:cs typeface="Arial"/>
            </a:rPr>
            <a:t>montante ilíquido em dinheiro e/ ou géneros pago aos trabalhadores no período de referência e correspondente às horas normais de trabalho, independentemente de terem faltado ou não por férias, maternidade, greves, formação profissional, doença e acidentes de trabalho por tempo igual ou inferior a um mês. Remuneração mensal ganho: remuneração base, prémios e subsídios  regulares e remuneração por trabalho suplementar.</a:t>
          </a:r>
        </a:p>
        <a:p>
          <a:pPr rtl="0" fontAlgn="base"/>
          <a:endParaRPr lang="pt-PT" sz="800" b="1" i="0" baseline="0">
            <a:latin typeface="Arial" pitchFamily="34" charset="0"/>
            <a:ea typeface="+mn-ea"/>
            <a:cs typeface="Arial" pitchFamily="34" charset="0"/>
          </a:endParaRPr>
        </a:p>
        <a:p>
          <a:pPr rtl="0" eaLnBrk="1" fontAlgn="auto" latinLnBrk="0" hangingPunct="1"/>
          <a:r>
            <a:rPr lang="pt-PT" sz="800" b="1" i="0" baseline="0">
              <a:latin typeface="Arial" pitchFamily="34" charset="0"/>
              <a:ea typeface="+mn-ea"/>
              <a:cs typeface="Arial" pitchFamily="34" charset="0"/>
            </a:rPr>
            <a:t>Rendimento social de inserção (RSI):</a:t>
          </a:r>
          <a:r>
            <a:rPr lang="pt-PT" sz="800" b="0" i="0" baseline="0">
              <a:latin typeface="Arial" pitchFamily="34" charset="0"/>
              <a:ea typeface="+mn-ea"/>
              <a:cs typeface="Arial" pitchFamily="34" charset="0"/>
            </a:rPr>
            <a:t> montante indexado ao valor legalmente fixado para a pensão social do subsistema de solidariedade e calculado por referência à composição dos agregados familiares.</a:t>
          </a:r>
          <a:endParaRPr lang="pt-PT" sz="800">
            <a:latin typeface="Arial" pitchFamily="34" charset="0"/>
            <a:ea typeface="+mn-ea"/>
            <a:cs typeface="Arial" pitchFamily="34" charset="0"/>
          </a:endParaRPr>
        </a:p>
        <a:p>
          <a:pPr rtl="0" fontAlgn="base"/>
          <a:endParaRPr lang="pt-PT" sz="800" b="1" i="0" baseline="0">
            <a:latin typeface="Arial" pitchFamily="34" charset="0"/>
            <a:ea typeface="+mn-ea"/>
            <a:cs typeface="Arial" pitchFamily="34" charset="0"/>
          </a:endParaRPr>
        </a:p>
        <a:p>
          <a:pPr rtl="0"/>
          <a:r>
            <a:rPr lang="pt-PT" sz="800" b="1" i="0" baseline="0">
              <a:latin typeface="Arial" pitchFamily="34" charset="0"/>
              <a:ea typeface="+mn-ea"/>
              <a:cs typeface="Arial" pitchFamily="34" charset="0"/>
            </a:rPr>
            <a:t>Taxa de atividade: </a:t>
          </a:r>
          <a:r>
            <a:rPr lang="pt-PT" sz="800" b="0" i="0" baseline="0">
              <a:latin typeface="Arial" pitchFamily="34" charset="0"/>
              <a:ea typeface="+mn-ea"/>
              <a:cs typeface="Arial" pitchFamily="34" charset="0"/>
            </a:rPr>
            <a:t>relação entre a população ativa e a população total com 15 e mais anos de idade.</a:t>
          </a:r>
        </a:p>
        <a:p>
          <a:pPr rtl="0"/>
          <a:endParaRPr lang="pt-PT" sz="800">
            <a:latin typeface="Arial" pitchFamily="34" charset="0"/>
            <a:ea typeface="+mn-ea"/>
            <a:cs typeface="Arial" pitchFamily="34" charset="0"/>
          </a:endParaRPr>
        </a:p>
        <a:p>
          <a:pPr rtl="0"/>
          <a:r>
            <a:rPr lang="pt-PT" sz="800" b="1" i="0" baseline="0">
              <a:latin typeface="Arial" pitchFamily="34" charset="0"/>
              <a:ea typeface="+mn-ea"/>
              <a:cs typeface="Arial" pitchFamily="34" charset="0"/>
            </a:rPr>
            <a:t>Taxa de emprego:</a:t>
          </a:r>
          <a:r>
            <a:rPr lang="pt-PT" sz="800" b="0" i="0" baseline="0">
              <a:latin typeface="Arial" pitchFamily="34" charset="0"/>
              <a:ea typeface="+mn-ea"/>
              <a:cs typeface="Arial" pitchFamily="34" charset="0"/>
            </a:rPr>
            <a:t> número de pessoas com emprego expresso em percentagem do total da população no mesmo grupo etário.</a:t>
          </a:r>
          <a:endParaRPr lang="pt-PT" sz="800">
            <a:latin typeface="Arial" pitchFamily="34" charset="0"/>
            <a:cs typeface="Arial" pitchFamily="34" charset="0"/>
          </a:endParaRPr>
        </a:p>
        <a:p>
          <a:pPr rtl="0" fontAlgn="base"/>
          <a:endParaRPr lang="pt-PT" sz="800" b="0" i="0" baseline="0">
            <a:latin typeface="Arial" pitchFamily="34" charset="0"/>
            <a:ea typeface="+mn-ea"/>
            <a:cs typeface="Arial" pitchFamily="34" charset="0"/>
          </a:endParaRPr>
        </a:p>
        <a:p>
          <a:pPr rtl="0"/>
          <a:r>
            <a:rPr lang="pt-PT" sz="800" b="0" i="0" baseline="0">
              <a:latin typeface="Arial" pitchFamily="34" charset="0"/>
              <a:ea typeface="+mn-ea"/>
              <a:cs typeface="Arial" pitchFamily="34" charset="0"/>
            </a:rPr>
            <a:t>T</a:t>
          </a:r>
          <a:r>
            <a:rPr lang="pt-PT" sz="800" b="1" i="0" baseline="0">
              <a:latin typeface="Arial" pitchFamily="34" charset="0"/>
              <a:ea typeface="+mn-ea"/>
              <a:cs typeface="Arial" pitchFamily="34" charset="0"/>
            </a:rPr>
            <a:t>axa de desemprego:</a:t>
          </a:r>
          <a:r>
            <a:rPr lang="pt-PT" sz="800" b="0" i="0" baseline="0">
              <a:latin typeface="Arial" pitchFamily="34" charset="0"/>
              <a:ea typeface="+mn-ea"/>
              <a:cs typeface="Arial" pitchFamily="34" charset="0"/>
            </a:rPr>
            <a:t> relação entre a população desempregada e a população ativa.</a:t>
          </a:r>
          <a:endParaRPr lang="pt-PT" sz="800">
            <a:latin typeface="Arial" pitchFamily="34" charset="0"/>
            <a:cs typeface="Arial" pitchFamily="34" charset="0"/>
          </a:endParaRPr>
        </a:p>
        <a:p>
          <a:pPr algn="just" rtl="0">
            <a:defRPr sz="1000"/>
          </a:pPr>
          <a:endParaRPr lang="pt-PT" sz="800" b="0" i="0" u="none" strike="noStrike" baseline="0">
            <a:solidFill>
              <a:srgbClr val="000000"/>
            </a:solidFill>
            <a:latin typeface="Arial"/>
            <a:cs typeface="Arial"/>
          </a:endParaRPr>
        </a:p>
        <a:p>
          <a:pPr algn="just" rtl="0">
            <a:defRPr sz="1000"/>
          </a:pPr>
          <a:endParaRPr lang="pt-PT" sz="800" b="0" i="0" u="none" strike="noStrike" baseline="0">
            <a:solidFill>
              <a:srgbClr val="000000"/>
            </a:solidFill>
            <a:latin typeface="Arial"/>
            <a:cs typeface="Arial"/>
          </a:endParaRPr>
        </a:p>
        <a:p>
          <a:pPr algn="just" rtl="0">
            <a:defRPr sz="1000"/>
          </a:pPr>
          <a:endParaRPr lang="pt-PT" sz="800" b="0" i="0" u="none" strike="noStrike" baseline="0">
            <a:solidFill>
              <a:srgbClr val="000000"/>
            </a:solidFill>
            <a:latin typeface="Arial"/>
            <a:cs typeface="Arial"/>
          </a:endParaRPr>
        </a:p>
      </xdr:txBody>
    </xdr:sp>
    <xdr:clientData/>
  </xdr:twoCellAnchor>
</xdr:wsDr>
</file>

<file path=xl/drawings/drawing9.xml><?xml version="1.0" encoding="utf-8"?>
<xdr:wsDr xmlns:xdr="http://schemas.openxmlformats.org/drawingml/2006/spreadsheetDrawing" xmlns:a="http://schemas.openxmlformats.org/drawingml/2006/main">
  <xdr:twoCellAnchor editAs="oneCell">
    <xdr:from>
      <xdr:col>2</xdr:col>
      <xdr:colOff>0</xdr:colOff>
      <xdr:row>43</xdr:row>
      <xdr:rowOff>0</xdr:rowOff>
    </xdr:from>
    <xdr:to>
      <xdr:col>2</xdr:col>
      <xdr:colOff>123825</xdr:colOff>
      <xdr:row>43</xdr:row>
      <xdr:rowOff>123825</xdr:rowOff>
    </xdr:to>
    <xdr:pic>
      <xdr:nvPicPr>
        <xdr:cNvPr id="122719" name="Picture 2065" descr="logop"/>
        <xdr:cNvPicPr>
          <a:picLocks noChangeAspect="1" noChangeArrowheads="1"/>
        </xdr:cNvPicPr>
      </xdr:nvPicPr>
      <xdr:blipFill>
        <a:blip xmlns:r="http://schemas.openxmlformats.org/officeDocument/2006/relationships" r:embed="rId1" cstate="print"/>
        <a:srcRect/>
        <a:stretch>
          <a:fillRect/>
        </a:stretch>
      </xdr:blipFill>
      <xdr:spPr bwMode="auto">
        <a:xfrm>
          <a:off x="390525" y="7553325"/>
          <a:ext cx="123825" cy="123825"/>
        </a:xfrm>
        <a:prstGeom prst="rect">
          <a:avLst/>
        </a:prstGeom>
        <a:noFill/>
        <a:ln w="9525">
          <a:noFill/>
          <a:miter lim="800000"/>
          <a:headEnd/>
          <a:tailEnd/>
        </a:ln>
      </xdr:spPr>
    </xdr:pic>
    <xdr:clientData/>
  </xdr:twoCellAnchor>
  <xdr:twoCellAnchor editAs="oneCell">
    <xdr:from>
      <xdr:col>2</xdr:col>
      <xdr:colOff>0</xdr:colOff>
      <xdr:row>50</xdr:row>
      <xdr:rowOff>0</xdr:rowOff>
    </xdr:from>
    <xdr:to>
      <xdr:col>2</xdr:col>
      <xdr:colOff>123825</xdr:colOff>
      <xdr:row>50</xdr:row>
      <xdr:rowOff>123825</xdr:rowOff>
    </xdr:to>
    <xdr:pic>
      <xdr:nvPicPr>
        <xdr:cNvPr id="122720" name="Picture 2068" descr="logop"/>
        <xdr:cNvPicPr>
          <a:picLocks noChangeAspect="1" noChangeArrowheads="1"/>
        </xdr:cNvPicPr>
      </xdr:nvPicPr>
      <xdr:blipFill>
        <a:blip xmlns:r="http://schemas.openxmlformats.org/officeDocument/2006/relationships" r:embed="rId1" cstate="print"/>
        <a:srcRect/>
        <a:stretch>
          <a:fillRect/>
        </a:stretch>
      </xdr:blipFill>
      <xdr:spPr bwMode="auto">
        <a:xfrm>
          <a:off x="390525" y="8724900"/>
          <a:ext cx="123825" cy="123825"/>
        </a:xfrm>
        <a:prstGeom prst="rect">
          <a:avLst/>
        </a:prstGeom>
        <a:noFill/>
        <a:ln w="9525">
          <a:noFill/>
          <a:miter lim="800000"/>
          <a:headEnd/>
          <a:tailEnd/>
        </a:ln>
      </xdr:spPr>
    </xdr:pic>
    <xdr:clientData/>
  </xdr:twoCellAnchor>
  <xdr:twoCellAnchor editAs="oneCell">
    <xdr:from>
      <xdr:col>3</xdr:col>
      <xdr:colOff>38100</xdr:colOff>
      <xdr:row>52</xdr:row>
      <xdr:rowOff>104775</xdr:rowOff>
    </xdr:from>
    <xdr:to>
      <xdr:col>5</xdr:col>
      <xdr:colOff>28575</xdr:colOff>
      <xdr:row>53</xdr:row>
      <xdr:rowOff>266700</xdr:rowOff>
    </xdr:to>
    <xdr:pic>
      <xdr:nvPicPr>
        <xdr:cNvPr id="122721" name="Picture 2069"/>
        <xdr:cNvPicPr>
          <a:picLocks noChangeAspect="1" noChangeArrowheads="1"/>
        </xdr:cNvPicPr>
      </xdr:nvPicPr>
      <xdr:blipFill>
        <a:blip xmlns:r="http://schemas.openxmlformats.org/officeDocument/2006/relationships" r:embed="rId2" cstate="print"/>
        <a:srcRect/>
        <a:stretch>
          <a:fillRect/>
        </a:stretch>
      </xdr:blipFill>
      <xdr:spPr bwMode="auto">
        <a:xfrm>
          <a:off x="628650" y="9315450"/>
          <a:ext cx="1619250" cy="323850"/>
        </a:xfrm>
        <a:prstGeom prst="rect">
          <a:avLst/>
        </a:prstGeom>
        <a:noFill/>
        <a:ln w="9525">
          <a:noFill/>
          <a:miter lim="800000"/>
          <a:headEnd/>
          <a:tailEnd/>
        </a:ln>
      </xdr:spPr>
    </xdr:pic>
    <xdr:clientData/>
  </xdr:twoCellAnchor>
  <xdr:twoCellAnchor editAs="oneCell">
    <xdr:from>
      <xdr:col>3</xdr:col>
      <xdr:colOff>19050</xdr:colOff>
      <xdr:row>46</xdr:row>
      <xdr:rowOff>0</xdr:rowOff>
    </xdr:from>
    <xdr:to>
      <xdr:col>3</xdr:col>
      <xdr:colOff>1381125</xdr:colOff>
      <xdr:row>48</xdr:row>
      <xdr:rowOff>28575</xdr:rowOff>
    </xdr:to>
    <xdr:pic>
      <xdr:nvPicPr>
        <xdr:cNvPr id="122722" name="Picture 2070"/>
        <xdr:cNvPicPr>
          <a:picLocks noChangeAspect="1" noChangeArrowheads="1"/>
        </xdr:cNvPicPr>
      </xdr:nvPicPr>
      <xdr:blipFill>
        <a:blip xmlns:r="http://schemas.openxmlformats.org/officeDocument/2006/relationships" r:embed="rId3" cstate="print"/>
        <a:srcRect/>
        <a:stretch>
          <a:fillRect/>
        </a:stretch>
      </xdr:blipFill>
      <xdr:spPr bwMode="auto">
        <a:xfrm>
          <a:off x="609600" y="8096250"/>
          <a:ext cx="1362075" cy="352425"/>
        </a:xfrm>
        <a:prstGeom prst="rect">
          <a:avLst/>
        </a:prstGeom>
        <a:noFill/>
        <a:ln w="9525">
          <a:noFill/>
          <a:miter lim="800000"/>
          <a:headEnd/>
          <a:tailEnd/>
        </a:ln>
      </xdr:spPr>
    </xdr:pic>
    <xdr:clientData/>
  </xdr:twoCellAnchor>
</xdr:wsDr>
</file>

<file path=xl/theme/theme1.xml><?xml version="1.0" encoding="utf-8"?>
<a:theme xmlns:a="http://schemas.openxmlformats.org/drawingml/2006/main" name="Tema do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noFill/>
        <a:ln w="9525" cap="flat" cmpd="sng" algn="ctr">
          <a:no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noFill/>
        <a:ln w="9525" cap="flat" cmpd="sng" algn="ctr">
          <a:no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4.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23.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25.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27.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28.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7.bin"/><Relationship Id="rId2" Type="http://schemas.openxmlformats.org/officeDocument/2006/relationships/printerSettings" Target="../printerSettings/printerSettings6.bin"/><Relationship Id="rId1" Type="http://schemas.openxmlformats.org/officeDocument/2006/relationships/printerSettings" Target="../printerSettings/printerSettings5.bin"/><Relationship Id="rId4" Type="http://schemas.openxmlformats.org/officeDocument/2006/relationships/printerSettings" Target="../printerSettings/printerSettings8.bin"/></Relationships>
</file>

<file path=xl/worksheets/_rels/sheet20.xml.rels><?xml version="1.0" encoding="UTF-8" standalone="yes"?>
<Relationships xmlns="http://schemas.openxmlformats.org/package/2006/relationships"><Relationship Id="rId3" Type="http://schemas.openxmlformats.org/officeDocument/2006/relationships/printerSettings" Target="../printerSettings/printerSettings31.bin"/><Relationship Id="rId2" Type="http://schemas.openxmlformats.org/officeDocument/2006/relationships/printerSettings" Target="../printerSettings/printerSettings30.bin"/><Relationship Id="rId1" Type="http://schemas.openxmlformats.org/officeDocument/2006/relationships/printerSettings" Target="../printerSettings/printerSettings29.bin"/><Relationship Id="rId5" Type="http://schemas.openxmlformats.org/officeDocument/2006/relationships/drawing" Target="../drawings/drawing7.xml"/><Relationship Id="rId4" Type="http://schemas.openxmlformats.org/officeDocument/2006/relationships/printerSettings" Target="../printerSettings/printerSettings32.bin"/></Relationships>
</file>

<file path=xl/worksheets/_rels/sheet21.xml.rels><?xml version="1.0" encoding="UTF-8" standalone="yes"?>
<Relationships xmlns="http://schemas.openxmlformats.org/package/2006/relationships"><Relationship Id="rId3" Type="http://schemas.openxmlformats.org/officeDocument/2006/relationships/printerSettings" Target="../printerSettings/printerSettings35.bin"/><Relationship Id="rId2" Type="http://schemas.openxmlformats.org/officeDocument/2006/relationships/printerSettings" Target="../printerSettings/printerSettings34.bin"/><Relationship Id="rId1" Type="http://schemas.openxmlformats.org/officeDocument/2006/relationships/printerSettings" Target="../printerSettings/printerSettings33.bin"/><Relationship Id="rId5" Type="http://schemas.openxmlformats.org/officeDocument/2006/relationships/drawing" Target="../drawings/drawing8.xml"/><Relationship Id="rId4" Type="http://schemas.openxmlformats.org/officeDocument/2006/relationships/printerSettings" Target="../printerSettings/printerSettings36.bin"/></Relationships>
</file>

<file path=xl/worksheets/_rels/sheet22.xml.rels><?xml version="1.0" encoding="UTF-8" standalone="yes"?>
<Relationships xmlns="http://schemas.openxmlformats.org/package/2006/relationships"><Relationship Id="rId3" Type="http://schemas.openxmlformats.org/officeDocument/2006/relationships/printerSettings" Target="../printerSettings/printerSettings39.bin"/><Relationship Id="rId7" Type="http://schemas.openxmlformats.org/officeDocument/2006/relationships/drawing" Target="../drawings/drawing9.xml"/><Relationship Id="rId2" Type="http://schemas.openxmlformats.org/officeDocument/2006/relationships/printerSettings" Target="../printerSettings/printerSettings38.bin"/><Relationship Id="rId1" Type="http://schemas.openxmlformats.org/officeDocument/2006/relationships/printerSettings" Target="../printerSettings/printerSettings37.bin"/><Relationship Id="rId6" Type="http://schemas.openxmlformats.org/officeDocument/2006/relationships/printerSettings" Target="../printerSettings/printerSettings40.bin"/><Relationship Id="rId5" Type="http://schemas.openxmlformats.org/officeDocument/2006/relationships/hyperlink" Target="http://www.gep.msss.gov.pt/index.php" TargetMode="External"/><Relationship Id="rId4" Type="http://schemas.openxmlformats.org/officeDocument/2006/relationships/hyperlink" Target="http://www.gep.msss.gov.pt/estatistica/index.php" TargetMode="External"/></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11.bin"/><Relationship Id="rId2" Type="http://schemas.openxmlformats.org/officeDocument/2006/relationships/printerSettings" Target="../printerSettings/printerSettings10.bin"/><Relationship Id="rId1" Type="http://schemas.openxmlformats.org/officeDocument/2006/relationships/printerSettings" Target="../printerSettings/printerSettings9.bin"/><Relationship Id="rId4" Type="http://schemas.openxmlformats.org/officeDocument/2006/relationships/printerSettings" Target="../printerSettings/printerSettings1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sheet1.xml><?xml version="1.0" encoding="utf-8"?>
<worksheet xmlns="http://schemas.openxmlformats.org/spreadsheetml/2006/main" xmlns:r="http://schemas.openxmlformats.org/officeDocument/2006/relationships">
  <sheetPr codeName="Folha4" enableFormatConditionsCalculation="0">
    <tabColor indexed="47"/>
    <pageSetUpPr fitToPage="1"/>
  </sheetPr>
  <dimension ref="A1:P74"/>
  <sheetViews>
    <sheetView tabSelected="1" showRuler="0" zoomScaleNormal="100" workbookViewId="0"/>
  </sheetViews>
  <sheetFormatPr defaultRowHeight="12.75"/>
  <cols>
    <col min="1" max="1" width="1.42578125" customWidth="1"/>
    <col min="2" max="2" width="2.5703125" customWidth="1"/>
    <col min="3" max="3" width="31.140625" customWidth="1"/>
    <col min="4" max="4" width="2.7109375" customWidth="1"/>
    <col min="5" max="5" width="1.28515625" customWidth="1"/>
    <col min="6" max="6" width="14" customWidth="1"/>
    <col min="7" max="7" width="5.5703125" customWidth="1"/>
    <col min="8" max="8" width="2.85546875" customWidth="1"/>
    <col min="9" max="9" width="35.85546875" customWidth="1"/>
    <col min="10" max="10" width="3.28515625" customWidth="1"/>
    <col min="11" max="11" width="2.7109375" customWidth="1"/>
    <col min="12" max="12" width="8.140625" customWidth="1"/>
  </cols>
  <sheetData>
    <row r="1" spans="1:16" ht="4.5" customHeight="1">
      <c r="A1" s="145"/>
      <c r="B1" s="148"/>
      <c r="C1" s="148"/>
      <c r="D1" s="148"/>
      <c r="E1" s="146"/>
      <c r="F1" s="144"/>
      <c r="G1" s="144"/>
      <c r="H1" s="41"/>
      <c r="I1" s="8"/>
      <c r="J1" s="8"/>
      <c r="K1" s="8"/>
    </row>
    <row r="2" spans="1:16" ht="17.25" customHeight="1">
      <c r="A2" s="145"/>
      <c r="B2" s="4"/>
      <c r="C2" s="144"/>
      <c r="D2" s="144"/>
      <c r="E2" s="146"/>
      <c r="F2" s="144"/>
      <c r="G2" s="144"/>
      <c r="H2" s="41"/>
      <c r="I2" s="8"/>
      <c r="J2" s="8"/>
      <c r="K2" s="8"/>
    </row>
    <row r="3" spans="1:16">
      <c r="A3" s="145"/>
      <c r="B3" s="4"/>
      <c r="C3" s="144"/>
      <c r="D3" s="144"/>
      <c r="E3" s="146"/>
      <c r="F3" s="144"/>
      <c r="G3" s="144"/>
      <c r="H3" s="41"/>
      <c r="J3" s="8"/>
      <c r="K3" s="8"/>
    </row>
    <row r="4" spans="1:16" ht="33.75" customHeight="1">
      <c r="A4" s="145"/>
      <c r="B4" s="4"/>
      <c r="C4" s="41"/>
      <c r="D4" s="41"/>
      <c r="E4" s="148"/>
      <c r="F4" s="41"/>
      <c r="G4" s="41"/>
      <c r="H4" s="41"/>
      <c r="I4" s="166" t="s">
        <v>40</v>
      </c>
      <c r="K4" s="8"/>
    </row>
    <row r="5" spans="1:16" s="12" customFormat="1" ht="12.75" customHeight="1">
      <c r="A5" s="149"/>
      <c r="B5" s="1400" t="s">
        <v>76</v>
      </c>
      <c r="C5" s="1400"/>
      <c r="D5" s="1400"/>
      <c r="E5" s="148"/>
      <c r="F5" s="41"/>
      <c r="G5" s="41"/>
      <c r="H5" s="41"/>
      <c r="I5" s="8"/>
      <c r="J5" s="33"/>
      <c r="K5" s="8"/>
    </row>
    <row r="6" spans="1:16" ht="12.75" customHeight="1">
      <c r="A6" s="145"/>
      <c r="B6" s="145"/>
      <c r="C6" s="148"/>
      <c r="D6" s="148"/>
      <c r="E6" s="148"/>
      <c r="F6" s="41"/>
      <c r="G6" s="41"/>
      <c r="H6" s="41"/>
      <c r="I6" s="8"/>
      <c r="J6" s="33"/>
      <c r="K6" s="8"/>
      <c r="N6" s="238"/>
    </row>
    <row r="7" spans="1:16" ht="12.75" customHeight="1">
      <c r="A7" s="145"/>
      <c r="B7" s="145"/>
      <c r="C7" s="148"/>
      <c r="D7" s="148"/>
      <c r="E7" s="148"/>
      <c r="F7" s="41"/>
      <c r="G7" s="41"/>
      <c r="H7" s="41"/>
      <c r="I7" s="8"/>
      <c r="J7" s="33"/>
      <c r="K7" s="8"/>
      <c r="M7" s="51"/>
      <c r="N7" s="112"/>
    </row>
    <row r="8" spans="1:16" ht="12.75" customHeight="1">
      <c r="A8" s="145"/>
      <c r="B8" s="145"/>
      <c r="C8" s="148"/>
      <c r="D8" s="148"/>
      <c r="E8" s="148"/>
      <c r="F8" s="41"/>
      <c r="G8" s="41"/>
      <c r="H8" s="41"/>
      <c r="I8" s="8"/>
      <c r="J8" s="33"/>
      <c r="K8" s="5"/>
      <c r="M8" s="239"/>
    </row>
    <row r="9" spans="1:16" ht="12.75" customHeight="1">
      <c r="A9" s="145"/>
      <c r="B9" s="145"/>
      <c r="C9" s="148"/>
      <c r="D9" s="148"/>
      <c r="E9" s="148"/>
      <c r="F9" s="41"/>
      <c r="G9" s="41"/>
      <c r="H9" s="41"/>
      <c r="I9" s="8"/>
      <c r="J9" s="33"/>
      <c r="K9" s="5"/>
      <c r="M9" s="239"/>
    </row>
    <row r="10" spans="1:16" ht="12.75" customHeight="1">
      <c r="A10" s="145"/>
      <c r="B10" s="145"/>
      <c r="C10" s="148"/>
      <c r="D10" s="148"/>
      <c r="E10" s="148"/>
      <c r="F10" s="41"/>
      <c r="G10" s="41"/>
      <c r="H10" s="41"/>
      <c r="I10" s="8"/>
      <c r="J10" s="33"/>
      <c r="K10" s="5"/>
    </row>
    <row r="11" spans="1:16">
      <c r="A11" s="145"/>
      <c r="B11" s="145"/>
      <c r="C11" s="148"/>
      <c r="D11" s="148"/>
      <c r="E11" s="148"/>
      <c r="F11" s="41"/>
      <c r="G11" s="41"/>
      <c r="H11" s="41"/>
      <c r="I11" s="8"/>
      <c r="J11" s="33"/>
      <c r="K11" s="5"/>
    </row>
    <row r="12" spans="1:16">
      <c r="A12" s="145"/>
      <c r="B12" s="167" t="s">
        <v>31</v>
      </c>
      <c r="C12" s="157"/>
      <c r="D12" s="157"/>
      <c r="E12" s="148"/>
      <c r="F12" s="41"/>
      <c r="G12" s="41"/>
      <c r="H12" s="41"/>
      <c r="I12" s="8"/>
      <c r="J12" s="33"/>
      <c r="K12" s="5"/>
    </row>
    <row r="13" spans="1:16" ht="13.5" thickBot="1">
      <c r="A13" s="145"/>
      <c r="B13" s="145"/>
      <c r="C13" s="148"/>
      <c r="D13" s="148"/>
      <c r="E13" s="148"/>
      <c r="F13" s="41"/>
      <c r="G13" s="41"/>
      <c r="H13" s="41"/>
      <c r="I13" s="8"/>
      <c r="J13" s="33"/>
      <c r="K13" s="5"/>
      <c r="P13" s="235"/>
    </row>
    <row r="14" spans="1:16" ht="13.5" thickBot="1">
      <c r="A14" s="145"/>
      <c r="B14" s="94"/>
      <c r="C14" s="176" t="s">
        <v>24</v>
      </c>
      <c r="D14" s="173">
        <v>3</v>
      </c>
      <c r="E14" s="148"/>
      <c r="F14" s="41"/>
      <c r="G14" s="41"/>
      <c r="H14" s="41"/>
      <c r="I14" s="8"/>
      <c r="J14" s="33"/>
      <c r="K14" s="5"/>
      <c r="P14" s="235"/>
    </row>
    <row r="15" spans="1:16" ht="13.5" thickBot="1">
      <c r="A15" s="145"/>
      <c r="B15" s="145"/>
      <c r="C15" s="175"/>
      <c r="D15" s="171"/>
      <c r="E15" s="148"/>
      <c r="F15" s="41"/>
      <c r="G15" s="41"/>
      <c r="H15" s="41"/>
      <c r="I15" s="8"/>
      <c r="J15" s="33"/>
      <c r="K15" s="5"/>
      <c r="P15" s="235"/>
    </row>
    <row r="16" spans="1:16" ht="13.5" thickBot="1">
      <c r="A16" s="145"/>
      <c r="B16" s="94"/>
      <c r="C16" s="176" t="s">
        <v>37</v>
      </c>
      <c r="D16" s="174">
        <v>4</v>
      </c>
      <c r="E16" s="148"/>
      <c r="F16" s="41"/>
      <c r="G16" s="41"/>
      <c r="H16" s="41"/>
      <c r="I16" s="8"/>
      <c r="J16" s="33"/>
      <c r="K16" s="5"/>
      <c r="P16" s="235"/>
    </row>
    <row r="17" spans="1:16">
      <c r="A17" s="145"/>
      <c r="B17" s="147"/>
      <c r="C17" s="153"/>
      <c r="D17" s="168"/>
      <c r="E17" s="148"/>
      <c r="F17" s="41"/>
      <c r="G17" s="41"/>
      <c r="H17" s="41"/>
      <c r="I17" s="8"/>
      <c r="J17" s="33"/>
      <c r="K17" s="5"/>
      <c r="P17" s="235"/>
    </row>
    <row r="18" spans="1:16" ht="13.5" customHeight="1">
      <c r="A18" s="145"/>
      <c r="B18" s="42"/>
      <c r="C18" s="177" t="s">
        <v>36</v>
      </c>
      <c r="D18" s="174">
        <v>6</v>
      </c>
      <c r="E18" s="148"/>
      <c r="F18" s="41"/>
      <c r="G18" s="41"/>
      <c r="H18" s="41"/>
      <c r="I18" s="8"/>
      <c r="J18" s="33"/>
      <c r="K18" s="5"/>
    </row>
    <row r="19" spans="1:16">
      <c r="A19" s="145"/>
      <c r="B19" s="158"/>
      <c r="C19" s="170" t="s">
        <v>3</v>
      </c>
      <c r="D19" s="171">
        <v>6</v>
      </c>
      <c r="E19" s="148"/>
      <c r="F19" s="41"/>
      <c r="G19" s="41"/>
      <c r="H19" s="41"/>
      <c r="I19" s="8"/>
      <c r="J19" s="33"/>
      <c r="K19" s="5"/>
    </row>
    <row r="20" spans="1:16">
      <c r="A20" s="145"/>
      <c r="B20" s="158"/>
      <c r="C20" s="170" t="s">
        <v>15</v>
      </c>
      <c r="D20" s="171">
        <v>7</v>
      </c>
      <c r="E20" s="148"/>
      <c r="F20" s="41"/>
      <c r="G20" s="41"/>
      <c r="H20" s="41"/>
      <c r="I20" s="8"/>
      <c r="J20" s="33"/>
      <c r="K20" s="5"/>
    </row>
    <row r="21" spans="1:16">
      <c r="A21" s="145"/>
      <c r="B21" s="158"/>
      <c r="C21" s="170" t="s">
        <v>9</v>
      </c>
      <c r="D21" s="171">
        <v>8</v>
      </c>
      <c r="E21" s="148"/>
      <c r="F21" s="41"/>
      <c r="G21" s="41"/>
      <c r="H21" s="41"/>
      <c r="I21" s="8"/>
      <c r="J21" s="33"/>
      <c r="K21" s="5"/>
    </row>
    <row r="22" spans="1:16">
      <c r="A22" s="145"/>
      <c r="B22" s="159"/>
      <c r="C22" s="170" t="s">
        <v>61</v>
      </c>
      <c r="D22" s="171">
        <v>9</v>
      </c>
      <c r="E22" s="148"/>
      <c r="G22" s="41"/>
      <c r="H22" s="41"/>
      <c r="I22" s="8"/>
      <c r="J22" s="33"/>
      <c r="K22" s="5"/>
    </row>
    <row r="23" spans="1:16" ht="22.5" customHeight="1">
      <c r="A23" s="145"/>
      <c r="B23" s="160"/>
      <c r="C23" s="233" t="s">
        <v>32</v>
      </c>
      <c r="D23" s="171">
        <v>10</v>
      </c>
      <c r="E23" s="148"/>
      <c r="F23" s="41"/>
      <c r="G23" s="41"/>
      <c r="H23" s="41"/>
      <c r="I23" s="8"/>
      <c r="J23" s="33"/>
      <c r="K23" s="5"/>
    </row>
    <row r="24" spans="1:16">
      <c r="A24" s="145"/>
      <c r="B24" s="160"/>
      <c r="C24" s="170" t="s">
        <v>29</v>
      </c>
      <c r="D24" s="171">
        <v>11</v>
      </c>
      <c r="E24" s="148"/>
      <c r="F24" s="41"/>
      <c r="G24" s="41"/>
      <c r="H24" s="41"/>
      <c r="I24" s="8"/>
      <c r="J24" s="33"/>
      <c r="K24" s="5"/>
    </row>
    <row r="25" spans="1:16" ht="12.75" customHeight="1">
      <c r="A25" s="145"/>
      <c r="B25" s="148"/>
      <c r="C25" s="170"/>
      <c r="D25" s="171"/>
      <c r="E25" s="148"/>
      <c r="F25" s="41"/>
      <c r="G25" s="1396" t="s">
        <v>560</v>
      </c>
      <c r="H25" s="1397"/>
      <c r="I25" s="1397"/>
      <c r="J25" s="4"/>
      <c r="K25" s="4"/>
    </row>
    <row r="26" spans="1:16" ht="13.5" customHeight="1">
      <c r="A26" s="145"/>
      <c r="B26" s="43"/>
      <c r="C26" s="178" t="s">
        <v>14</v>
      </c>
      <c r="D26" s="174">
        <v>12</v>
      </c>
      <c r="E26" s="148"/>
      <c r="F26" s="41"/>
      <c r="G26" s="1397"/>
      <c r="H26" s="1397"/>
      <c r="I26" s="1397"/>
      <c r="J26" s="4"/>
      <c r="K26" s="4"/>
    </row>
    <row r="27" spans="1:16" ht="12.75" customHeight="1">
      <c r="A27" s="145"/>
      <c r="B27" s="151"/>
      <c r="C27" s="170" t="s">
        <v>51</v>
      </c>
      <c r="D27" s="171">
        <v>12</v>
      </c>
      <c r="E27" s="148"/>
      <c r="F27" s="41"/>
      <c r="G27" s="1397"/>
      <c r="H27" s="1397"/>
      <c r="I27" s="1397"/>
      <c r="J27" s="4"/>
      <c r="K27" s="4"/>
    </row>
    <row r="28" spans="1:16" ht="22.5" customHeight="1">
      <c r="A28" s="145"/>
      <c r="B28" s="151"/>
      <c r="C28" s="193" t="s">
        <v>18</v>
      </c>
      <c r="D28" s="171">
        <v>12</v>
      </c>
      <c r="E28" s="148"/>
      <c r="F28" s="41"/>
      <c r="G28" s="1397"/>
      <c r="H28" s="1397"/>
      <c r="I28" s="1397"/>
      <c r="J28" s="4"/>
      <c r="K28" s="4"/>
    </row>
    <row r="29" spans="1:16" ht="12.75" customHeight="1">
      <c r="A29" s="145"/>
      <c r="B29" s="160"/>
      <c r="C29" s="161"/>
      <c r="D29" s="168"/>
      <c r="E29" s="148"/>
      <c r="F29" s="41"/>
      <c r="G29" s="1397"/>
      <c r="H29" s="1397"/>
      <c r="I29" s="1397"/>
      <c r="J29" s="4"/>
      <c r="K29" s="4"/>
    </row>
    <row r="30" spans="1:16" ht="13.5" customHeight="1">
      <c r="A30" s="145"/>
      <c r="B30" s="44"/>
      <c r="C30" s="179" t="s">
        <v>13</v>
      </c>
      <c r="D30" s="174">
        <v>13</v>
      </c>
      <c r="E30" s="148"/>
      <c r="F30" s="41"/>
      <c r="G30" s="1397"/>
      <c r="H30" s="1397"/>
      <c r="I30" s="1397"/>
      <c r="J30" s="4"/>
      <c r="K30" s="4"/>
    </row>
    <row r="31" spans="1:16" ht="12.75" customHeight="1">
      <c r="A31" s="145"/>
      <c r="B31" s="151"/>
      <c r="C31" s="194" t="s">
        <v>21</v>
      </c>
      <c r="D31" s="171">
        <v>13</v>
      </c>
      <c r="E31" s="148"/>
      <c r="F31" s="41"/>
      <c r="G31" s="1397"/>
      <c r="H31" s="1397"/>
      <c r="I31" s="1397"/>
      <c r="J31" s="4"/>
      <c r="K31" s="4"/>
    </row>
    <row r="32" spans="1:16" ht="12.75" customHeight="1">
      <c r="A32" s="145"/>
      <c r="B32" s="151"/>
      <c r="C32" s="192" t="s">
        <v>10</v>
      </c>
      <c r="D32" s="171">
        <v>14</v>
      </c>
      <c r="E32" s="148"/>
      <c r="F32" s="41"/>
      <c r="G32" s="165"/>
      <c r="H32" s="165"/>
      <c r="I32" s="165"/>
      <c r="J32" s="4"/>
      <c r="K32" s="4"/>
    </row>
    <row r="33" spans="1:11" ht="12.75" customHeight="1">
      <c r="A33" s="145"/>
      <c r="B33" s="151"/>
      <c r="C33" s="192" t="s">
        <v>30</v>
      </c>
      <c r="D33" s="171">
        <v>14</v>
      </c>
      <c r="E33" s="148"/>
      <c r="F33" s="41"/>
      <c r="G33" s="165"/>
      <c r="H33" s="165"/>
      <c r="I33" s="165"/>
      <c r="J33" s="4"/>
      <c r="K33" s="4"/>
    </row>
    <row r="34" spans="1:11" ht="12.75" customHeight="1">
      <c r="A34" s="145"/>
      <c r="B34" s="151"/>
      <c r="C34" s="192" t="s">
        <v>8</v>
      </c>
      <c r="D34" s="171">
        <v>15</v>
      </c>
      <c r="E34" s="148"/>
      <c r="F34" s="41"/>
      <c r="G34" s="165"/>
      <c r="H34" s="165"/>
      <c r="I34" s="165"/>
      <c r="J34" s="4"/>
      <c r="K34" s="4"/>
    </row>
    <row r="35" spans="1:11" ht="22.5" customHeight="1">
      <c r="A35" s="145"/>
      <c r="B35" s="151"/>
      <c r="C35" s="194" t="s">
        <v>62</v>
      </c>
      <c r="D35" s="171">
        <v>16</v>
      </c>
      <c r="E35" s="148"/>
      <c r="F35" s="41"/>
      <c r="G35" s="165"/>
      <c r="H35" s="165"/>
      <c r="I35" s="165"/>
      <c r="J35" s="4"/>
      <c r="K35" s="4"/>
    </row>
    <row r="36" spans="1:11" ht="12.75" customHeight="1">
      <c r="A36" s="145"/>
      <c r="B36" s="162"/>
      <c r="C36" s="192" t="s">
        <v>16</v>
      </c>
      <c r="D36" s="171">
        <v>16</v>
      </c>
      <c r="E36" s="148"/>
      <c r="F36" s="41"/>
      <c r="G36" s="41"/>
      <c r="H36" s="41"/>
      <c r="I36" s="8"/>
      <c r="J36" s="33"/>
      <c r="K36" s="5"/>
    </row>
    <row r="37" spans="1:11" ht="12.75" customHeight="1">
      <c r="A37" s="145"/>
      <c r="B37" s="151"/>
      <c r="C37" s="170" t="s">
        <v>35</v>
      </c>
      <c r="D37" s="171">
        <v>17</v>
      </c>
      <c r="E37" s="148"/>
      <c r="F37" s="41"/>
      <c r="G37" s="41"/>
      <c r="H37" s="41"/>
      <c r="I37" s="10"/>
      <c r="J37" s="10"/>
      <c r="K37" s="5"/>
    </row>
    <row r="38" spans="1:11">
      <c r="A38" s="145"/>
      <c r="B38" s="145"/>
      <c r="C38" s="148"/>
      <c r="D38" s="168"/>
      <c r="E38" s="148"/>
      <c r="F38" s="41"/>
      <c r="G38" s="41"/>
      <c r="H38" s="41"/>
      <c r="I38" s="10"/>
      <c r="J38" s="10"/>
      <c r="K38" s="5"/>
    </row>
    <row r="39" spans="1:11" ht="13.5" customHeight="1">
      <c r="A39" s="145"/>
      <c r="B39" s="60"/>
      <c r="C39" s="179" t="s">
        <v>33</v>
      </c>
      <c r="D39" s="174">
        <v>18</v>
      </c>
      <c r="E39" s="148"/>
      <c r="F39" s="41"/>
      <c r="G39" s="41"/>
      <c r="H39" s="41"/>
      <c r="I39" s="10"/>
      <c r="J39" s="10"/>
      <c r="K39" s="5"/>
    </row>
    <row r="40" spans="1:11">
      <c r="A40" s="145"/>
      <c r="B40" s="145"/>
      <c r="C40" s="170" t="s">
        <v>34</v>
      </c>
      <c r="D40" s="171">
        <v>18</v>
      </c>
      <c r="E40" s="148"/>
      <c r="F40" s="41"/>
      <c r="G40" s="41"/>
      <c r="H40" s="41"/>
      <c r="I40" s="35"/>
      <c r="J40" s="35"/>
      <c r="K40" s="5"/>
    </row>
    <row r="41" spans="1:11">
      <c r="A41" s="145"/>
      <c r="B41" s="162"/>
      <c r="C41" s="170" t="s">
        <v>0</v>
      </c>
      <c r="D41" s="171">
        <v>19</v>
      </c>
      <c r="E41" s="148"/>
      <c r="F41" s="41"/>
      <c r="G41" s="41"/>
      <c r="H41" s="41"/>
      <c r="I41" s="45"/>
      <c r="J41" s="16"/>
      <c r="K41" s="5"/>
    </row>
    <row r="42" spans="1:11">
      <c r="A42" s="145"/>
      <c r="B42" s="162"/>
      <c r="C42" s="170" t="s">
        <v>19</v>
      </c>
      <c r="D42" s="171">
        <v>19</v>
      </c>
      <c r="E42" s="148"/>
      <c r="F42" s="41"/>
      <c r="G42" s="41"/>
      <c r="H42" s="41"/>
      <c r="I42" s="45"/>
      <c r="J42" s="16"/>
      <c r="K42" s="5"/>
    </row>
    <row r="43" spans="1:11">
      <c r="A43" s="145"/>
      <c r="B43" s="162"/>
      <c r="C43" s="170" t="s">
        <v>2</v>
      </c>
      <c r="D43" s="172">
        <v>19</v>
      </c>
      <c r="E43" s="153"/>
      <c r="F43" s="18"/>
      <c r="G43" s="15"/>
      <c r="H43" s="18"/>
      <c r="I43" s="18"/>
      <c r="J43" s="18"/>
      <c r="K43" s="5"/>
    </row>
    <row r="44" spans="1:11">
      <c r="A44" s="145"/>
      <c r="B44" s="162"/>
      <c r="C44" s="170" t="s">
        <v>25</v>
      </c>
      <c r="D44" s="172">
        <v>19</v>
      </c>
      <c r="E44" s="153"/>
      <c r="F44" s="18"/>
      <c r="G44" s="15"/>
      <c r="H44" s="18"/>
      <c r="I44" s="18"/>
      <c r="J44" s="18"/>
      <c r="K44" s="5"/>
    </row>
    <row r="45" spans="1:11" ht="12.75" customHeight="1" thickBot="1">
      <c r="A45" s="145"/>
      <c r="B45" s="163"/>
      <c r="C45" s="163"/>
      <c r="D45" s="169"/>
      <c r="E45" s="154"/>
      <c r="F45" s="45"/>
      <c r="G45" s="15"/>
      <c r="H45" s="45"/>
      <c r="I45" s="45"/>
      <c r="J45" s="16"/>
      <c r="K45" s="5"/>
    </row>
    <row r="46" spans="1:11" ht="13.5" customHeight="1" thickBot="1">
      <c r="A46" s="145"/>
      <c r="B46" s="237"/>
      <c r="C46" s="179" t="s">
        <v>43</v>
      </c>
      <c r="D46" s="173">
        <v>20</v>
      </c>
      <c r="E46" s="154"/>
      <c r="F46" s="45"/>
      <c r="G46" s="15"/>
      <c r="H46" s="45"/>
      <c r="I46" s="45"/>
      <c r="J46" s="16"/>
      <c r="K46" s="5"/>
    </row>
    <row r="47" spans="1:11">
      <c r="A47" s="145"/>
      <c r="B47" s="145"/>
      <c r="C47" s="170" t="s">
        <v>54</v>
      </c>
      <c r="D47" s="172">
        <v>20</v>
      </c>
      <c r="E47" s="154"/>
      <c r="F47" s="45"/>
      <c r="G47" s="15"/>
      <c r="H47" s="45"/>
      <c r="I47" s="45"/>
      <c r="J47" s="16"/>
      <c r="K47" s="5"/>
    </row>
    <row r="48" spans="1:11" ht="12.75" customHeight="1">
      <c r="A48" s="145"/>
      <c r="B48" s="163"/>
      <c r="C48" s="233" t="s">
        <v>60</v>
      </c>
      <c r="D48" s="236">
        <v>21</v>
      </c>
      <c r="E48" s="154"/>
      <c r="F48" s="45"/>
      <c r="G48" s="15"/>
      <c r="H48" s="45"/>
      <c r="I48" s="45"/>
      <c r="J48" s="16"/>
      <c r="K48" s="5"/>
    </row>
    <row r="49" spans="1:11" ht="11.25" customHeight="1" thickBot="1">
      <c r="A49" s="145"/>
      <c r="B49" s="145"/>
      <c r="C49" s="233"/>
      <c r="D49" s="233"/>
      <c r="E49" s="154"/>
      <c r="F49" s="45"/>
      <c r="G49" s="15"/>
      <c r="H49" s="45"/>
      <c r="I49" s="45"/>
      <c r="J49" s="16"/>
      <c r="K49" s="5"/>
    </row>
    <row r="50" spans="1:11" ht="13.5" thickBot="1">
      <c r="A50" s="145"/>
      <c r="B50" s="94"/>
      <c r="C50" s="176" t="s">
        <v>6</v>
      </c>
      <c r="D50" s="173">
        <v>22</v>
      </c>
      <c r="E50" s="153"/>
      <c r="F50" s="18"/>
      <c r="G50" s="15"/>
      <c r="H50" s="18"/>
      <c r="I50" s="18"/>
      <c r="J50" s="18"/>
      <c r="K50" s="5"/>
    </row>
    <row r="51" spans="1:11">
      <c r="A51" s="145"/>
      <c r="B51" s="156"/>
      <c r="C51" s="164"/>
      <c r="D51" s="164"/>
      <c r="E51" s="154"/>
      <c r="F51" s="45"/>
      <c r="G51" s="15"/>
      <c r="H51" s="45"/>
      <c r="I51" s="45"/>
      <c r="J51" s="16"/>
      <c r="K51" s="5"/>
    </row>
    <row r="52" spans="1:11" ht="11.25" customHeight="1">
      <c r="A52" s="145"/>
      <c r="B52" s="147"/>
      <c r="C52" s="151"/>
      <c r="D52" s="151"/>
      <c r="E52" s="154"/>
      <c r="F52" s="45"/>
      <c r="G52" s="15"/>
      <c r="H52" s="45"/>
      <c r="I52" s="45"/>
      <c r="J52" s="16"/>
      <c r="K52" s="5"/>
    </row>
    <row r="53" spans="1:11" ht="15.75" customHeight="1">
      <c r="A53" s="145"/>
      <c r="B53" s="145"/>
      <c r="C53" s="151"/>
      <c r="D53" s="151"/>
      <c r="E53" s="154"/>
      <c r="F53" s="45"/>
      <c r="G53" s="15"/>
      <c r="H53" s="45"/>
      <c r="I53" s="45"/>
      <c r="J53" s="16"/>
      <c r="K53" s="5"/>
    </row>
    <row r="54" spans="1:11" ht="26.25" customHeight="1">
      <c r="A54" s="145"/>
      <c r="B54" s="145"/>
      <c r="C54" s="180" t="s">
        <v>63</v>
      </c>
      <c r="D54" s="150"/>
      <c r="E54" s="154"/>
      <c r="F54" s="45"/>
      <c r="G54" s="15"/>
      <c r="H54" s="45"/>
      <c r="I54" s="45"/>
      <c r="J54" s="16"/>
      <c r="K54" s="5"/>
    </row>
    <row r="55" spans="1:11" ht="15.75" customHeight="1">
      <c r="A55" s="145"/>
      <c r="B55" s="145"/>
      <c r="C55" s="145"/>
      <c r="D55" s="145"/>
      <c r="E55" s="152"/>
      <c r="F55" s="45"/>
      <c r="G55" s="15"/>
      <c r="H55" s="45"/>
      <c r="I55" s="45"/>
      <c r="J55" s="16"/>
      <c r="K55" s="5"/>
    </row>
    <row r="56" spans="1:11" ht="24.75" customHeight="1">
      <c r="A56" s="145"/>
      <c r="B56" s="234" t="s">
        <v>11</v>
      </c>
      <c r="C56" s="1399" t="s">
        <v>741</v>
      </c>
      <c r="D56" s="1399"/>
      <c r="E56" s="1399"/>
      <c r="F56" s="45"/>
      <c r="G56" s="15"/>
      <c r="H56" s="45"/>
      <c r="I56" s="45"/>
      <c r="J56" s="16"/>
      <c r="K56" s="5"/>
    </row>
    <row r="57" spans="1:11" ht="24.75" customHeight="1">
      <c r="A57" s="145"/>
      <c r="B57" s="234" t="s">
        <v>11</v>
      </c>
      <c r="C57" s="1399" t="s">
        <v>751</v>
      </c>
      <c r="D57" s="1399"/>
      <c r="E57" s="155"/>
      <c r="F57" s="45"/>
      <c r="G57" s="15"/>
      <c r="H57" s="45"/>
      <c r="I57" s="45"/>
      <c r="J57" s="16"/>
      <c r="K57" s="5"/>
    </row>
    <row r="58" spans="1:11" ht="14.25" customHeight="1">
      <c r="A58" s="145"/>
      <c r="B58" s="145"/>
      <c r="C58" s="147"/>
      <c r="D58" s="147"/>
      <c r="E58" s="147"/>
      <c r="F58" s="45"/>
      <c r="G58" s="15"/>
      <c r="H58" s="45"/>
      <c r="I58" s="45"/>
      <c r="J58" s="16"/>
      <c r="K58" s="5"/>
    </row>
    <row r="59" spans="1:11" ht="21" customHeight="1"/>
    <row r="60" spans="1:11" ht="21" customHeight="1"/>
    <row r="70" spans="10:11" ht="8.25" customHeight="1"/>
    <row r="72" spans="10:11" ht="9" customHeight="1">
      <c r="K72" s="9"/>
    </row>
    <row r="73" spans="10:11" ht="8.25" customHeight="1">
      <c r="J73" s="1398"/>
      <c r="K73" s="1398"/>
    </row>
    <row r="74" spans="10:11" ht="9.75" customHeight="1"/>
  </sheetData>
  <customSheetViews>
    <customSheetView guid="{D8E90C30-C61D-40A7-989F-8651AA8E91E2}" showPageBreaks="1" printArea="1" showRuler="0">
      <selection activeCell="F23" sqref="F23"/>
      <pageMargins left="0.15748031496062992" right="0.15748031496062992" top="0.19685039370078741" bottom="0.19685039370078741" header="0" footer="0"/>
      <printOptions horizontalCentered="1"/>
      <pageSetup paperSize="9" orientation="portrait" r:id="rId1"/>
      <headerFooter alignWithMargins="0"/>
    </customSheetView>
    <customSheetView guid="{5859C3A0-D6FB-40D9-B6C2-346CB5A63A0A}" showRuler="0" topLeftCell="A13">
      <selection activeCell="EW151" sqref="EW151:FA155"/>
      <pageMargins left="0.15748031496062992" right="0.15748031496062992" top="0.19685039370078741" bottom="0.19685039370078741" header="0" footer="0"/>
      <printOptions horizontalCentered="1"/>
      <pageSetup paperSize="9" orientation="portrait" r:id="rId2"/>
      <headerFooter alignWithMargins="0"/>
    </customSheetView>
    <customSheetView guid="{87E9DA1B-1CEB-458D-87A5-C4E38BAE485A}" showPageBreaks="1" printArea="1" showRuler="0" topLeftCell="A13">
      <selection activeCell="EW151" sqref="EW151:FA155"/>
      <pageMargins left="0.15748031496062992" right="0.15748031496062992" top="0.19685039370078741" bottom="0.19685039370078741" header="0" footer="0"/>
      <printOptions horizontalCentered="1"/>
      <pageSetup paperSize="9" orientation="portrait" r:id="rId3"/>
      <headerFooter alignWithMargins="0"/>
    </customSheetView>
  </customSheetViews>
  <mergeCells count="5">
    <mergeCell ref="G25:I31"/>
    <mergeCell ref="J73:K73"/>
    <mergeCell ref="C57:D57"/>
    <mergeCell ref="C56:E56"/>
    <mergeCell ref="B5:D5"/>
  </mergeCells>
  <phoneticPr fontId="2" type="noConversion"/>
  <printOptions horizontalCentered="1"/>
  <pageMargins left="0.15748031496062992" right="0.15748031496062992" top="0.19685039370078741" bottom="0.19685039370078741" header="0" footer="0"/>
  <pageSetup paperSize="9" scale="97" orientation="portrait" r:id="rId4"/>
  <headerFooter alignWithMargins="0"/>
  <drawing r:id="rId5"/>
</worksheet>
</file>

<file path=xl/worksheets/sheet10.xml><?xml version="1.0" encoding="utf-8"?>
<worksheet xmlns="http://schemas.openxmlformats.org/spreadsheetml/2006/main" xmlns:r="http://schemas.openxmlformats.org/officeDocument/2006/relationships">
  <sheetPr>
    <tabColor indexed="51"/>
    <pageSetUpPr fitToPage="1"/>
  </sheetPr>
  <dimension ref="A1:AD106"/>
  <sheetViews>
    <sheetView zoomScaleNormal="100" workbookViewId="0"/>
  </sheetViews>
  <sheetFormatPr defaultRowHeight="12.75"/>
  <cols>
    <col min="1" max="1" width="1" style="406" customWidth="1"/>
    <col min="2" max="2" width="2.5703125" style="406" customWidth="1"/>
    <col min="3" max="3" width="3" style="406" customWidth="1"/>
    <col min="4" max="4" width="18" style="406" customWidth="1"/>
    <col min="5" max="5" width="0.5703125" style="406" customWidth="1"/>
    <col min="6" max="6" width="4.28515625" style="406" customWidth="1"/>
    <col min="7" max="7" width="0.42578125" style="406" customWidth="1"/>
    <col min="8" max="8" width="4.42578125" style="406" customWidth="1"/>
    <col min="9" max="9" width="4.140625" style="406" customWidth="1"/>
    <col min="10" max="10" width="0.42578125" style="406" customWidth="1"/>
    <col min="11" max="11" width="4.42578125" style="406" customWidth="1"/>
    <col min="12" max="12" width="0.5703125" style="406" customWidth="1"/>
    <col min="13" max="13" width="6.7109375" style="406" customWidth="1"/>
    <col min="14" max="14" width="0.5703125" style="406" customWidth="1"/>
    <col min="15" max="15" width="8.140625" style="406" customWidth="1"/>
    <col min="16" max="16" width="0.28515625" style="406" customWidth="1"/>
    <col min="17" max="17" width="6.85546875" style="406" customWidth="1"/>
    <col min="18" max="18" width="2.42578125" style="406" customWidth="1"/>
    <col min="19" max="19" width="0.5703125" style="406" customWidth="1"/>
    <col min="20" max="20" width="6.28515625" style="406" customWidth="1"/>
    <col min="21" max="21" width="0.5703125" style="406" customWidth="1"/>
    <col min="22" max="22" width="8.140625" style="406" customWidth="1"/>
    <col min="23" max="23" width="0.42578125" style="406" customWidth="1"/>
    <col min="24" max="24" width="6.42578125" style="406" customWidth="1"/>
    <col min="25" max="25" width="0.42578125" style="406" customWidth="1"/>
    <col min="26" max="26" width="8.140625" style="406" customWidth="1"/>
    <col min="27" max="27" width="2.5703125" style="406" customWidth="1"/>
    <col min="28" max="28" width="1" style="406" customWidth="1"/>
    <col min="29" max="16384" width="9.140625" style="406"/>
  </cols>
  <sheetData>
    <row r="1" spans="1:28" ht="13.5" customHeight="1" thickBot="1">
      <c r="A1" s="402"/>
      <c r="B1" s="508"/>
      <c r="C1" s="1511"/>
      <c r="D1" s="1511"/>
      <c r="E1" s="404"/>
      <c r="F1" s="404"/>
      <c r="G1" s="404"/>
      <c r="H1" s="404"/>
      <c r="I1" s="404"/>
      <c r="J1" s="404"/>
      <c r="K1" s="404"/>
      <c r="L1" s="404"/>
      <c r="M1" s="404"/>
      <c r="N1" s="404"/>
      <c r="O1" s="404"/>
      <c r="P1" s="404"/>
      <c r="Q1" s="404"/>
      <c r="R1" s="404"/>
      <c r="S1" s="404"/>
      <c r="T1" s="404"/>
      <c r="U1" s="404"/>
      <c r="V1" s="404"/>
      <c r="W1" s="404"/>
      <c r="Z1" s="1235" t="s">
        <v>436</v>
      </c>
      <c r="AA1" s="843"/>
      <c r="AB1" s="402"/>
    </row>
    <row r="2" spans="1:28" ht="6" customHeight="1">
      <c r="A2" s="402"/>
      <c r="B2" s="773"/>
      <c r="C2" s="774"/>
      <c r="D2" s="774"/>
      <c r="E2" s="408"/>
      <c r="F2" s="408"/>
      <c r="G2" s="408"/>
      <c r="H2" s="408"/>
      <c r="I2" s="408"/>
      <c r="J2" s="408"/>
      <c r="K2" s="408"/>
      <c r="L2" s="408"/>
      <c r="M2" s="408"/>
      <c r="N2" s="408"/>
      <c r="O2" s="409"/>
      <c r="P2" s="409"/>
      <c r="Q2" s="409"/>
      <c r="R2" s="409"/>
      <c r="S2" s="409"/>
      <c r="T2" s="409"/>
      <c r="U2" s="409"/>
      <c r="V2" s="409"/>
      <c r="W2" s="409"/>
      <c r="X2" s="409"/>
      <c r="Y2" s="409"/>
      <c r="Z2" s="1512" t="s">
        <v>97</v>
      </c>
      <c r="AA2" s="844"/>
      <c r="AB2" s="402"/>
    </row>
    <row r="3" spans="1:28" ht="6.75" customHeight="1" thickBot="1">
      <c r="A3" s="402"/>
      <c r="B3" s="411"/>
      <c r="C3" s="410"/>
      <c r="D3" s="410"/>
      <c r="E3" s="410"/>
      <c r="F3" s="410"/>
      <c r="G3" s="410"/>
      <c r="H3" s="410"/>
      <c r="I3" s="410"/>
      <c r="J3" s="410"/>
      <c r="K3" s="410"/>
      <c r="L3" s="410"/>
      <c r="M3" s="410"/>
      <c r="N3" s="410"/>
      <c r="O3" s="410"/>
      <c r="P3" s="410"/>
      <c r="Q3" s="410"/>
      <c r="R3" s="410"/>
      <c r="S3" s="410"/>
      <c r="T3" s="410"/>
      <c r="U3" s="410"/>
      <c r="V3" s="410"/>
      <c r="W3" s="410"/>
      <c r="X3" s="410"/>
      <c r="Y3" s="410"/>
      <c r="Z3" s="1513"/>
      <c r="AA3" s="1223"/>
      <c r="AB3" s="402"/>
    </row>
    <row r="4" spans="1:28" s="422" customFormat="1" ht="13.5" customHeight="1" thickBot="1">
      <c r="A4" s="418"/>
      <c r="B4" s="419"/>
      <c r="C4" s="845" t="s">
        <v>437</v>
      </c>
      <c r="D4" s="846"/>
      <c r="E4" s="846"/>
      <c r="F4" s="846"/>
      <c r="G4" s="846"/>
      <c r="H4" s="846"/>
      <c r="I4" s="846"/>
      <c r="J4" s="846"/>
      <c r="K4" s="846"/>
      <c r="L4" s="846"/>
      <c r="M4" s="846"/>
      <c r="N4" s="846"/>
      <c r="O4" s="847"/>
      <c r="P4" s="847"/>
      <c r="Q4" s="847"/>
      <c r="R4" s="847"/>
      <c r="S4" s="847"/>
      <c r="T4" s="847"/>
      <c r="U4" s="847"/>
      <c r="V4" s="847"/>
      <c r="W4" s="847"/>
      <c r="X4" s="847"/>
      <c r="Y4" s="847"/>
      <c r="Z4" s="848"/>
      <c r="AA4" s="849"/>
      <c r="AB4" s="410"/>
    </row>
    <row r="5" spans="1:28" ht="4.5" customHeight="1">
      <c r="A5" s="402"/>
      <c r="B5" s="411"/>
      <c r="C5" s="1514" t="s">
        <v>295</v>
      </c>
      <c r="D5" s="1515"/>
      <c r="E5" s="433"/>
      <c r="F5" s="402"/>
      <c r="G5" s="402"/>
      <c r="H5" s="850"/>
      <c r="I5" s="850"/>
      <c r="J5" s="850"/>
      <c r="K5" s="850"/>
      <c r="L5" s="850"/>
      <c r="M5" s="850"/>
      <c r="N5" s="850"/>
      <c r="O5" s="850"/>
      <c r="P5" s="850"/>
      <c r="Q5" s="850"/>
      <c r="R5" s="850"/>
      <c r="S5" s="850"/>
      <c r="U5" s="850"/>
      <c r="V5" s="850"/>
      <c r="W5" s="850"/>
      <c r="X5" s="850"/>
      <c r="Y5" s="850"/>
      <c r="Z5" s="850"/>
      <c r="AA5" s="410"/>
      <c r="AB5" s="410"/>
    </row>
    <row r="6" spans="1:28" ht="12" customHeight="1">
      <c r="A6" s="402"/>
      <c r="B6" s="411"/>
      <c r="C6" s="1516"/>
      <c r="D6" s="1516"/>
      <c r="E6" s="433"/>
      <c r="F6" s="1519">
        <v>2011</v>
      </c>
      <c r="G6" s="1519"/>
      <c r="H6" s="1519"/>
      <c r="I6" s="1519"/>
      <c r="J6" s="1519"/>
      <c r="K6" s="1519"/>
      <c r="L6" s="1519"/>
      <c r="M6" s="1519"/>
      <c r="N6" s="452"/>
      <c r="O6" s="1357"/>
      <c r="P6" s="1357"/>
      <c r="Q6" s="1357"/>
      <c r="R6" s="851"/>
      <c r="S6" s="1357"/>
      <c r="T6" s="1360">
        <v>2012</v>
      </c>
      <c r="U6" s="1360"/>
      <c r="V6" s="1360"/>
      <c r="W6" s="1360"/>
      <c r="X6" s="1360"/>
      <c r="Y6" s="1360"/>
      <c r="Z6" s="1360"/>
      <c r="AA6" s="410"/>
      <c r="AB6" s="410"/>
    </row>
    <row r="7" spans="1:28" ht="12" customHeight="1">
      <c r="A7" s="402"/>
      <c r="B7" s="411"/>
      <c r="C7" s="433"/>
      <c r="D7" s="433"/>
      <c r="E7" s="433"/>
      <c r="F7" s="1517" t="s">
        <v>325</v>
      </c>
      <c r="G7" s="1517"/>
      <c r="H7" s="1517"/>
      <c r="I7" s="1517"/>
      <c r="J7" s="1234"/>
      <c r="K7" s="1517" t="s">
        <v>322</v>
      </c>
      <c r="L7" s="1517"/>
      <c r="M7" s="1517"/>
      <c r="N7" s="1234"/>
      <c r="O7" s="1517" t="s">
        <v>323</v>
      </c>
      <c r="P7" s="1517"/>
      <c r="Q7" s="1517"/>
      <c r="R7" s="1517"/>
      <c r="S7" s="1234"/>
      <c r="T7" s="1517" t="s">
        <v>324</v>
      </c>
      <c r="U7" s="1517"/>
      <c r="V7" s="1517"/>
      <c r="W7" s="837"/>
      <c r="X7" s="1518" t="s">
        <v>325</v>
      </c>
      <c r="Y7" s="1518"/>
      <c r="Z7" s="1518"/>
      <c r="AA7" s="410"/>
      <c r="AB7" s="410"/>
    </row>
    <row r="8" spans="1:28" ht="13.5" customHeight="1">
      <c r="A8" s="402"/>
      <c r="B8" s="411"/>
      <c r="C8" s="1508" t="s">
        <v>95</v>
      </c>
      <c r="D8" s="1508"/>
      <c r="E8" s="1233"/>
      <c r="F8" s="1509">
        <v>1016.2</v>
      </c>
      <c r="G8" s="1509"/>
      <c r="H8" s="1509"/>
      <c r="I8" s="1509"/>
      <c r="J8" s="852"/>
      <c r="K8" s="1509">
        <v>1038.5</v>
      </c>
      <c r="L8" s="1509"/>
      <c r="M8" s="1509"/>
      <c r="N8" s="853"/>
      <c r="O8" s="1509">
        <v>1006.9</v>
      </c>
      <c r="P8" s="1509"/>
      <c r="Q8" s="1509"/>
      <c r="R8" s="854"/>
      <c r="S8" s="855"/>
      <c r="T8" s="1510">
        <v>1013.3</v>
      </c>
      <c r="U8" s="1510"/>
      <c r="V8" s="1510"/>
      <c r="W8" s="855"/>
      <c r="X8" s="1510">
        <v>924</v>
      </c>
      <c r="Y8" s="1510"/>
      <c r="Z8" s="1510"/>
      <c r="AA8" s="856"/>
      <c r="AB8" s="410"/>
    </row>
    <row r="9" spans="1:28" ht="12" customHeight="1">
      <c r="A9" s="402"/>
      <c r="B9" s="411"/>
      <c r="C9" s="1520" t="s">
        <v>99</v>
      </c>
      <c r="D9" s="1520"/>
      <c r="E9" s="433"/>
      <c r="F9" s="1521">
        <v>497.6</v>
      </c>
      <c r="G9" s="1521"/>
      <c r="H9" s="1521"/>
      <c r="I9" s="1521"/>
      <c r="J9" s="1232"/>
      <c r="K9" s="1521">
        <v>514.29999999999995</v>
      </c>
      <c r="L9" s="1521"/>
      <c r="M9" s="1521"/>
      <c r="N9" s="857"/>
      <c r="O9" s="1521">
        <v>504.2</v>
      </c>
      <c r="P9" s="1521"/>
      <c r="Q9" s="1521"/>
      <c r="R9" s="857"/>
      <c r="S9" s="855"/>
      <c r="T9" s="1522">
        <v>507.2</v>
      </c>
      <c r="U9" s="1522"/>
      <c r="V9" s="1522"/>
      <c r="W9" s="855"/>
      <c r="X9" s="1522">
        <v>466.5</v>
      </c>
      <c r="Y9" s="1522"/>
      <c r="Z9" s="1522"/>
      <c r="AA9" s="410"/>
      <c r="AB9" s="248"/>
    </row>
    <row r="10" spans="1:28" ht="12" customHeight="1">
      <c r="A10" s="402"/>
      <c r="B10" s="411"/>
      <c r="C10" s="1520" t="s">
        <v>98</v>
      </c>
      <c r="D10" s="1520"/>
      <c r="E10" s="433"/>
      <c r="F10" s="1521">
        <v>518.6</v>
      </c>
      <c r="G10" s="1521"/>
      <c r="H10" s="1521"/>
      <c r="I10" s="1521"/>
      <c r="J10" s="1232"/>
      <c r="K10" s="1521">
        <v>524.20000000000005</v>
      </c>
      <c r="L10" s="1521"/>
      <c r="M10" s="1521"/>
      <c r="N10" s="857"/>
      <c r="O10" s="1521">
        <v>502.8</v>
      </c>
      <c r="P10" s="1521"/>
      <c r="Q10" s="1521"/>
      <c r="R10" s="857"/>
      <c r="S10" s="855"/>
      <c r="T10" s="1522">
        <v>506.1</v>
      </c>
      <c r="U10" s="1522"/>
      <c r="V10" s="1522"/>
      <c r="W10" s="855"/>
      <c r="X10" s="1522">
        <v>457.5</v>
      </c>
      <c r="Y10" s="1522"/>
      <c r="Z10" s="1522"/>
      <c r="AA10" s="248"/>
      <c r="AB10" s="248"/>
    </row>
    <row r="11" spans="1:28" ht="6.75" customHeight="1">
      <c r="A11" s="402"/>
      <c r="B11" s="411"/>
      <c r="C11" s="1520"/>
      <c r="D11" s="1520"/>
      <c r="E11" s="412"/>
      <c r="F11" s="1521"/>
      <c r="G11" s="1521"/>
      <c r="H11" s="1521"/>
      <c r="I11" s="1521"/>
      <c r="J11" s="858"/>
      <c r="K11" s="1521"/>
      <c r="L11" s="1521"/>
      <c r="M11" s="1521"/>
      <c r="N11" s="857"/>
      <c r="O11" s="1521"/>
      <c r="P11" s="1521"/>
      <c r="Q11" s="1521"/>
      <c r="R11" s="857"/>
      <c r="S11" s="855"/>
      <c r="T11" s="1522"/>
      <c r="U11" s="1522"/>
      <c r="V11" s="1522"/>
      <c r="W11" s="855"/>
      <c r="X11" s="1522"/>
      <c r="Y11" s="1522"/>
      <c r="Z11" s="1522"/>
      <c r="AA11" s="436"/>
      <c r="AB11" s="436"/>
    </row>
    <row r="12" spans="1:28" ht="12" customHeight="1">
      <c r="A12" s="402"/>
      <c r="B12" s="411"/>
      <c r="C12" s="1520" t="s">
        <v>438</v>
      </c>
      <c r="D12" s="1520"/>
      <c r="E12" s="433"/>
      <c r="F12" s="1521">
        <v>669.4</v>
      </c>
      <c r="G12" s="1521"/>
      <c r="H12" s="1521"/>
      <c r="I12" s="1521"/>
      <c r="J12" s="1232"/>
      <c r="K12" s="1521">
        <v>682.5</v>
      </c>
      <c r="L12" s="1521"/>
      <c r="M12" s="1521"/>
      <c r="N12" s="857"/>
      <c r="O12" s="1521">
        <v>688.7</v>
      </c>
      <c r="P12" s="1521"/>
      <c r="Q12" s="1521"/>
      <c r="R12" s="857"/>
      <c r="S12" s="855"/>
      <c r="T12" s="1522">
        <v>709.3</v>
      </c>
      <c r="U12" s="1522"/>
      <c r="V12" s="1522"/>
      <c r="W12" s="855"/>
      <c r="X12" s="1522">
        <v>673.3</v>
      </c>
      <c r="Y12" s="1522"/>
      <c r="Z12" s="1522"/>
      <c r="AA12" s="248"/>
      <c r="AB12" s="248"/>
    </row>
    <row r="13" spans="1:28" ht="12" customHeight="1">
      <c r="A13" s="402"/>
      <c r="B13" s="411"/>
      <c r="C13" s="314"/>
      <c r="D13" s="1222" t="s">
        <v>99</v>
      </c>
      <c r="E13" s="433"/>
      <c r="F13" s="1439">
        <v>333.7</v>
      </c>
      <c r="G13" s="1439"/>
      <c r="H13" s="1439"/>
      <c r="I13" s="1439"/>
      <c r="J13" s="1221"/>
      <c r="K13" s="1439">
        <v>339.5</v>
      </c>
      <c r="L13" s="1439"/>
      <c r="M13" s="1439"/>
      <c r="N13" s="859"/>
      <c r="O13" s="1439">
        <v>344.5</v>
      </c>
      <c r="P13" s="1439"/>
      <c r="Q13" s="1439"/>
      <c r="R13" s="859"/>
      <c r="S13" s="855"/>
      <c r="T13" s="1523">
        <v>347.6</v>
      </c>
      <c r="U13" s="1523"/>
      <c r="V13" s="1523"/>
      <c r="W13" s="855"/>
      <c r="X13" s="1523">
        <v>332.3</v>
      </c>
      <c r="Y13" s="1523"/>
      <c r="Z13" s="1523"/>
      <c r="AA13" s="16"/>
      <c r="AB13" s="16"/>
    </row>
    <row r="14" spans="1:28" ht="12" customHeight="1">
      <c r="A14" s="402"/>
      <c r="B14" s="411"/>
      <c r="C14" s="314"/>
      <c r="D14" s="1222" t="s">
        <v>98</v>
      </c>
      <c r="E14" s="433"/>
      <c r="F14" s="1439">
        <v>335.8</v>
      </c>
      <c r="G14" s="1439"/>
      <c r="H14" s="1439"/>
      <c r="I14" s="1439"/>
      <c r="J14" s="1221"/>
      <c r="K14" s="1439">
        <v>343</v>
      </c>
      <c r="L14" s="1439"/>
      <c r="M14" s="1439"/>
      <c r="N14" s="859"/>
      <c r="O14" s="1439">
        <v>344.3</v>
      </c>
      <c r="P14" s="1439"/>
      <c r="Q14" s="1439"/>
      <c r="R14" s="859"/>
      <c r="S14" s="855"/>
      <c r="T14" s="1523">
        <v>361.7</v>
      </c>
      <c r="U14" s="1523"/>
      <c r="V14" s="1523"/>
      <c r="W14" s="855"/>
      <c r="X14" s="1523">
        <v>341</v>
      </c>
      <c r="Y14" s="1523"/>
      <c r="Z14" s="1523"/>
      <c r="AA14" s="16"/>
      <c r="AB14" s="16"/>
    </row>
    <row r="15" spans="1:28" ht="6.75" customHeight="1">
      <c r="A15" s="402"/>
      <c r="B15" s="411"/>
      <c r="C15" s="314"/>
      <c r="D15" s="1222"/>
      <c r="E15" s="433"/>
      <c r="F15" s="1521"/>
      <c r="G15" s="1521"/>
      <c r="H15" s="1521"/>
      <c r="I15" s="1521"/>
      <c r="J15" s="1232"/>
      <c r="K15" s="1521"/>
      <c r="L15" s="1521"/>
      <c r="M15" s="1521"/>
      <c r="N15" s="857"/>
      <c r="O15" s="1521"/>
      <c r="P15" s="1521"/>
      <c r="Q15" s="1521"/>
      <c r="R15" s="857"/>
      <c r="S15" s="855"/>
      <c r="T15" s="1522"/>
      <c r="U15" s="1522"/>
      <c r="V15" s="1522"/>
      <c r="W15" s="855"/>
      <c r="X15" s="1522"/>
      <c r="Y15" s="1522"/>
      <c r="Z15" s="1522"/>
      <c r="AA15" s="16"/>
      <c r="AB15" s="16"/>
    </row>
    <row r="16" spans="1:28" ht="12" customHeight="1">
      <c r="A16" s="402"/>
      <c r="B16" s="411"/>
      <c r="C16" s="1520" t="s">
        <v>297</v>
      </c>
      <c r="D16" s="1520"/>
      <c r="E16" s="433"/>
      <c r="F16" s="1521">
        <v>269.39999999999998</v>
      </c>
      <c r="G16" s="1521"/>
      <c r="H16" s="1521"/>
      <c r="I16" s="1521"/>
      <c r="J16" s="1232"/>
      <c r="K16" s="1521">
        <v>280.5</v>
      </c>
      <c r="L16" s="1521"/>
      <c r="M16" s="1521"/>
      <c r="N16" s="857"/>
      <c r="O16" s="1521">
        <v>253.2</v>
      </c>
      <c r="P16" s="1521"/>
      <c r="Q16" s="1521"/>
      <c r="R16" s="857"/>
      <c r="S16" s="855"/>
      <c r="T16" s="1522">
        <v>244.5</v>
      </c>
      <c r="U16" s="1522"/>
      <c r="V16" s="1522"/>
      <c r="W16" s="855"/>
      <c r="X16" s="1522">
        <v>203.2</v>
      </c>
      <c r="Y16" s="1522"/>
      <c r="Z16" s="1522"/>
      <c r="AA16" s="479"/>
      <c r="AB16" s="248"/>
    </row>
    <row r="17" spans="1:28" ht="12" customHeight="1">
      <c r="A17" s="402"/>
      <c r="B17" s="411"/>
      <c r="C17" s="314"/>
      <c r="D17" s="1222" t="s">
        <v>99</v>
      </c>
      <c r="E17" s="433"/>
      <c r="F17" s="1439">
        <v>132.19999999999999</v>
      </c>
      <c r="G17" s="1439"/>
      <c r="H17" s="1439"/>
      <c r="I17" s="1439"/>
      <c r="J17" s="1221"/>
      <c r="K17" s="1439">
        <v>140.80000000000001</v>
      </c>
      <c r="L17" s="1439"/>
      <c r="M17" s="1439"/>
      <c r="N17" s="859"/>
      <c r="O17" s="1439">
        <v>129.4</v>
      </c>
      <c r="P17" s="1439"/>
      <c r="Q17" s="1439"/>
      <c r="R17" s="859"/>
      <c r="S17" s="855"/>
      <c r="T17" s="1523">
        <v>130.19999999999999</v>
      </c>
      <c r="U17" s="1523"/>
      <c r="V17" s="1523"/>
      <c r="W17" s="855"/>
      <c r="X17" s="1523">
        <v>112</v>
      </c>
      <c r="Y17" s="1523"/>
      <c r="Z17" s="1523"/>
      <c r="AA17" s="16"/>
      <c r="AB17" s="16"/>
    </row>
    <row r="18" spans="1:28" ht="12" customHeight="1">
      <c r="A18" s="402"/>
      <c r="B18" s="411"/>
      <c r="C18" s="314"/>
      <c r="D18" s="1222" t="s">
        <v>98</v>
      </c>
      <c r="E18" s="433"/>
      <c r="F18" s="1439">
        <v>137.30000000000001</v>
      </c>
      <c r="G18" s="1439"/>
      <c r="H18" s="1439"/>
      <c r="I18" s="1439"/>
      <c r="J18" s="1221"/>
      <c r="K18" s="1439">
        <v>139.6</v>
      </c>
      <c r="L18" s="1439"/>
      <c r="M18" s="1439"/>
      <c r="N18" s="859"/>
      <c r="O18" s="1439">
        <v>123.8</v>
      </c>
      <c r="P18" s="1439"/>
      <c r="Q18" s="1439"/>
      <c r="R18" s="859"/>
      <c r="S18" s="855"/>
      <c r="T18" s="1523">
        <v>114.4</v>
      </c>
      <c r="U18" s="1523"/>
      <c r="V18" s="1523"/>
      <c r="W18" s="855"/>
      <c r="X18" s="1523">
        <v>91.1</v>
      </c>
      <c r="Y18" s="1523"/>
      <c r="Z18" s="1523"/>
      <c r="AA18" s="16"/>
      <c r="AB18" s="16"/>
    </row>
    <row r="19" spans="1:28" ht="6.75" customHeight="1">
      <c r="A19" s="402"/>
      <c r="B19" s="411"/>
      <c r="C19" s="314"/>
      <c r="D19" s="1222"/>
      <c r="E19" s="433"/>
      <c r="F19" s="1521"/>
      <c r="G19" s="1521"/>
      <c r="H19" s="1521"/>
      <c r="I19" s="1521"/>
      <c r="J19" s="1221"/>
      <c r="K19" s="1521"/>
      <c r="L19" s="1521"/>
      <c r="M19" s="1521"/>
      <c r="N19" s="859"/>
      <c r="O19" s="1521"/>
      <c r="P19" s="1521"/>
      <c r="Q19" s="1521"/>
      <c r="R19" s="857"/>
      <c r="S19" s="855"/>
      <c r="T19" s="1522"/>
      <c r="U19" s="1522"/>
      <c r="V19" s="1522"/>
      <c r="W19" s="855"/>
      <c r="X19" s="1522"/>
      <c r="Y19" s="1522"/>
      <c r="Z19" s="1522"/>
      <c r="AA19" s="16"/>
      <c r="AB19" s="16"/>
    </row>
    <row r="20" spans="1:28" ht="12" customHeight="1">
      <c r="A20" s="402"/>
      <c r="B20" s="411"/>
      <c r="C20" s="1520" t="s">
        <v>439</v>
      </c>
      <c r="D20" s="1520"/>
      <c r="E20" s="433"/>
      <c r="F20" s="1521">
        <v>77.400000000000006</v>
      </c>
      <c r="G20" s="1521"/>
      <c r="H20" s="1521"/>
      <c r="I20" s="1521"/>
      <c r="J20" s="1232"/>
      <c r="K20" s="1521">
        <v>75.400000000000006</v>
      </c>
      <c r="L20" s="1521"/>
      <c r="M20" s="1521"/>
      <c r="N20" s="857"/>
      <c r="O20" s="1521">
        <v>65.2</v>
      </c>
      <c r="P20" s="1521"/>
      <c r="Q20" s="1521"/>
      <c r="R20" s="857"/>
      <c r="S20" s="855"/>
      <c r="T20" s="1522">
        <v>59.4</v>
      </c>
      <c r="U20" s="1522"/>
      <c r="V20" s="1522"/>
      <c r="W20" s="1232"/>
      <c r="X20" s="1522">
        <v>47.5</v>
      </c>
      <c r="Y20" s="1522"/>
      <c r="Z20" s="1522"/>
      <c r="AA20" s="479"/>
      <c r="AB20" s="248"/>
    </row>
    <row r="21" spans="1:28" ht="12" customHeight="1">
      <c r="A21" s="402"/>
      <c r="B21" s="411"/>
      <c r="C21" s="314"/>
      <c r="D21" s="1222" t="s">
        <v>99</v>
      </c>
      <c r="E21" s="433"/>
      <c r="F21" s="1439">
        <v>31.8</v>
      </c>
      <c r="G21" s="1439"/>
      <c r="H21" s="1439"/>
      <c r="I21" s="1439"/>
      <c r="J21" s="1221"/>
      <c r="K21" s="1439">
        <v>34.1</v>
      </c>
      <c r="L21" s="1439"/>
      <c r="M21" s="1439"/>
      <c r="N21" s="859"/>
      <c r="O21" s="1439">
        <v>30.5</v>
      </c>
      <c r="P21" s="1439"/>
      <c r="Q21" s="1439"/>
      <c r="R21" s="859"/>
      <c r="S21" s="855"/>
      <c r="T21" s="1523">
        <v>29.5</v>
      </c>
      <c r="U21" s="1523"/>
      <c r="V21" s="1523"/>
      <c r="W21" s="1221"/>
      <c r="X21" s="1523">
        <v>22</v>
      </c>
      <c r="Y21" s="1523"/>
      <c r="Z21" s="1523"/>
      <c r="AA21" s="16"/>
      <c r="AB21" s="16"/>
    </row>
    <row r="22" spans="1:28" ht="12" customHeight="1">
      <c r="A22" s="402"/>
      <c r="B22" s="411"/>
      <c r="C22" s="314"/>
      <c r="D22" s="1222" t="s">
        <v>98</v>
      </c>
      <c r="E22" s="433"/>
      <c r="F22" s="1439">
        <v>45.6</v>
      </c>
      <c r="G22" s="1439"/>
      <c r="H22" s="1439"/>
      <c r="I22" s="1439"/>
      <c r="J22" s="764"/>
      <c r="K22" s="1439">
        <v>41.5</v>
      </c>
      <c r="L22" s="1439"/>
      <c r="M22" s="1439"/>
      <c r="N22" s="859"/>
      <c r="O22" s="1439">
        <v>34.6</v>
      </c>
      <c r="P22" s="1439"/>
      <c r="Q22" s="1439"/>
      <c r="R22" s="859"/>
      <c r="S22" s="860"/>
      <c r="T22" s="1523">
        <v>30.1</v>
      </c>
      <c r="U22" s="1523"/>
      <c r="V22" s="1523"/>
      <c r="W22" s="1221"/>
      <c r="X22" s="1523">
        <v>25.4</v>
      </c>
      <c r="Y22" s="1523"/>
      <c r="Z22" s="1523"/>
      <c r="AA22" s="16"/>
      <c r="AB22" s="16"/>
    </row>
    <row r="23" spans="1:28" ht="2.25" customHeight="1">
      <c r="A23" s="402"/>
      <c r="B23" s="411"/>
      <c r="C23" s="314"/>
      <c r="D23" s="314"/>
      <c r="E23" s="433"/>
      <c r="F23" s="16"/>
      <c r="G23" s="16"/>
      <c r="H23" s="16"/>
      <c r="I23" s="410"/>
      <c r="J23" s="410"/>
      <c r="K23" s="410"/>
      <c r="L23" s="410"/>
      <c r="M23" s="16"/>
      <c r="N23" s="16"/>
      <c r="O23" s="16"/>
      <c r="P23" s="16"/>
      <c r="Q23" s="16"/>
      <c r="R23" s="16"/>
      <c r="S23" s="16"/>
      <c r="T23" s="16"/>
      <c r="U23" s="16"/>
      <c r="V23" s="410"/>
      <c r="W23" s="410"/>
      <c r="X23" s="861"/>
      <c r="Y23" s="861"/>
      <c r="Z23" s="861"/>
      <c r="AA23" s="410"/>
      <c r="AB23" s="402"/>
    </row>
    <row r="24" spans="1:28" ht="12" customHeight="1">
      <c r="A24" s="402"/>
      <c r="B24" s="411"/>
      <c r="C24" s="486" t="s">
        <v>440</v>
      </c>
      <c r="D24" s="309"/>
      <c r="E24" s="309"/>
      <c r="F24" s="309"/>
      <c r="G24" s="309"/>
      <c r="H24" s="309"/>
      <c r="I24" s="309"/>
      <c r="J24" s="309"/>
      <c r="K24" s="309"/>
      <c r="L24" s="309"/>
      <c r="M24" s="862" t="s">
        <v>134</v>
      </c>
      <c r="N24" s="309"/>
      <c r="O24" s="309"/>
      <c r="P24" s="309"/>
      <c r="Q24" s="309"/>
      <c r="R24" s="309"/>
      <c r="S24" s="309"/>
      <c r="T24" s="309"/>
      <c r="U24" s="309"/>
      <c r="V24" s="309"/>
      <c r="W24" s="309"/>
      <c r="X24" s="309"/>
      <c r="Y24" s="309"/>
      <c r="Z24" s="309"/>
      <c r="AA24" s="410"/>
      <c r="AB24" s="402"/>
    </row>
    <row r="25" spans="1:28" ht="3.75" customHeight="1" thickBot="1">
      <c r="A25" s="402"/>
      <c r="B25" s="411"/>
      <c r="C25" s="509"/>
      <c r="D25" s="433"/>
      <c r="E25" s="433"/>
      <c r="F25" s="433"/>
      <c r="G25" s="433"/>
      <c r="H25" s="433"/>
      <c r="I25" s="433"/>
      <c r="J25" s="433"/>
      <c r="K25" s="433"/>
      <c r="L25" s="433"/>
      <c r="M25" s="433"/>
      <c r="N25" s="433"/>
      <c r="O25" s="434"/>
      <c r="P25" s="434"/>
      <c r="Q25" s="434"/>
      <c r="R25" s="434"/>
      <c r="S25" s="434"/>
      <c r="T25" s="434"/>
      <c r="U25" s="434"/>
      <c r="V25" s="434"/>
      <c r="W25" s="434"/>
      <c r="X25" s="434"/>
      <c r="Y25" s="434"/>
      <c r="Z25" s="1223"/>
      <c r="AA25" s="410"/>
      <c r="AB25" s="402"/>
    </row>
    <row r="26" spans="1:28" ht="13.5" thickBot="1">
      <c r="A26" s="402"/>
      <c r="B26" s="411"/>
      <c r="C26" s="845" t="s">
        <v>18</v>
      </c>
      <c r="D26" s="846"/>
      <c r="E26" s="846"/>
      <c r="F26" s="846"/>
      <c r="G26" s="846"/>
      <c r="H26" s="846"/>
      <c r="I26" s="846"/>
      <c r="J26" s="846"/>
      <c r="K26" s="846"/>
      <c r="L26" s="846"/>
      <c r="M26" s="846"/>
      <c r="N26" s="846"/>
      <c r="O26" s="847"/>
      <c r="P26" s="847"/>
      <c r="Q26" s="847"/>
      <c r="R26" s="847"/>
      <c r="S26" s="847"/>
      <c r="T26" s="847"/>
      <c r="U26" s="847"/>
      <c r="V26" s="847"/>
      <c r="W26" s="847"/>
      <c r="X26" s="847"/>
      <c r="Y26" s="847"/>
      <c r="Z26" s="848"/>
      <c r="AA26" s="410"/>
      <c r="AB26" s="402"/>
    </row>
    <row r="27" spans="1:28" ht="3" customHeight="1">
      <c r="A27" s="402"/>
      <c r="B27" s="411"/>
      <c r="C27" s="410"/>
      <c r="D27" s="410"/>
      <c r="E27" s="410"/>
      <c r="F27" s="410"/>
      <c r="G27" s="410"/>
      <c r="H27" s="410"/>
      <c r="I27" s="410"/>
      <c r="J27" s="410"/>
      <c r="K27" s="410"/>
      <c r="L27" s="410"/>
      <c r="M27" s="410"/>
      <c r="N27" s="410"/>
      <c r="O27" s="410"/>
      <c r="P27" s="410"/>
      <c r="Q27" s="410"/>
      <c r="R27" s="410"/>
      <c r="S27" s="410"/>
      <c r="T27" s="410"/>
      <c r="U27" s="410"/>
      <c r="V27" s="442"/>
      <c r="W27" s="838"/>
      <c r="X27" s="442"/>
      <c r="Y27" s="442"/>
      <c r="Z27" s="1223"/>
      <c r="AA27" s="410"/>
      <c r="AB27" s="402"/>
    </row>
    <row r="28" spans="1:28" ht="13.5" customHeight="1">
      <c r="A28" s="402"/>
      <c r="B28" s="411"/>
      <c r="C28" s="1525" t="s">
        <v>441</v>
      </c>
      <c r="D28" s="1526"/>
      <c r="E28" s="1526"/>
      <c r="F28" s="1526"/>
      <c r="G28" s="1526"/>
      <c r="H28" s="1526"/>
      <c r="I28" s="1526"/>
      <c r="J28" s="1526"/>
      <c r="K28" s="1526"/>
      <c r="L28" s="1526"/>
      <c r="M28" s="1526"/>
      <c r="N28" s="1526"/>
      <c r="O28" s="1526"/>
      <c r="P28" s="1526"/>
      <c r="Q28" s="1526"/>
      <c r="R28" s="1526"/>
      <c r="S28" s="1526"/>
      <c r="T28" s="1526"/>
      <c r="U28" s="1526"/>
      <c r="V28" s="1526"/>
      <c r="W28" s="1526"/>
      <c r="X28" s="1526"/>
      <c r="Y28" s="1526"/>
      <c r="Z28" s="1527"/>
      <c r="AA28" s="410"/>
      <c r="AB28" s="402"/>
    </row>
    <row r="29" spans="1:28" ht="3.75" customHeight="1">
      <c r="A29" s="402"/>
      <c r="B29" s="411"/>
      <c r="C29" s="1533" t="s">
        <v>106</v>
      </c>
      <c r="D29" s="1533"/>
      <c r="E29" s="863"/>
      <c r="F29" s="863"/>
      <c r="G29" s="863"/>
      <c r="H29" s="863"/>
      <c r="J29" s="864"/>
      <c r="K29" s="864"/>
      <c r="L29" s="863"/>
      <c r="N29" s="864"/>
      <c r="O29" s="864"/>
      <c r="P29" s="863"/>
      <c r="R29" s="864"/>
      <c r="S29" s="863"/>
      <c r="U29" s="864"/>
      <c r="V29" s="864"/>
      <c r="W29" s="863"/>
      <c r="X29" s="402"/>
      <c r="Y29" s="402"/>
      <c r="Z29" s="864"/>
      <c r="AA29" s="410"/>
      <c r="AB29" s="402"/>
    </row>
    <row r="30" spans="1:28" ht="11.25" customHeight="1">
      <c r="A30" s="402"/>
      <c r="B30" s="411"/>
      <c r="C30" s="1534"/>
      <c r="D30" s="1534"/>
      <c r="E30" s="402"/>
      <c r="F30" s="402"/>
      <c r="G30" s="402"/>
      <c r="H30" s="402"/>
      <c r="I30" s="1535">
        <v>2011</v>
      </c>
      <c r="J30" s="1528"/>
      <c r="K30" s="1528"/>
      <c r="L30" s="1231"/>
      <c r="M30" s="1528" t="s">
        <v>726</v>
      </c>
      <c r="N30" s="1528"/>
      <c r="O30" s="1528"/>
      <c r="P30" s="865"/>
      <c r="Q30" s="1536">
        <v>2012</v>
      </c>
      <c r="R30" s="1537"/>
      <c r="S30" s="1537"/>
      <c r="T30" s="1524" t="s">
        <v>531</v>
      </c>
      <c r="U30" s="1524"/>
      <c r="V30" s="1524"/>
      <c r="W30" s="1231"/>
      <c r="X30" s="1524" t="s">
        <v>727</v>
      </c>
      <c r="Y30" s="1524"/>
      <c r="Z30" s="1524"/>
      <c r="AA30" s="436"/>
      <c r="AB30" s="402"/>
    </row>
    <row r="31" spans="1:28" s="422" customFormat="1" ht="21.75" customHeight="1">
      <c r="A31" s="418"/>
      <c r="B31" s="419"/>
      <c r="C31" s="420"/>
      <c r="D31" s="420"/>
      <c r="E31" s="420"/>
      <c r="F31" s="420"/>
      <c r="G31" s="420"/>
      <c r="H31" s="420"/>
      <c r="I31" s="1528" t="s">
        <v>442</v>
      </c>
      <c r="J31" s="1528"/>
      <c r="K31" s="1528"/>
      <c r="L31" s="866"/>
      <c r="M31" s="867" t="s">
        <v>443</v>
      </c>
      <c r="N31" s="868"/>
      <c r="O31" s="869" t="s">
        <v>444</v>
      </c>
      <c r="P31" s="866"/>
      <c r="Q31" s="1529" t="s">
        <v>442</v>
      </c>
      <c r="R31" s="1529"/>
      <c r="S31" s="837"/>
      <c r="T31" s="867" t="s">
        <v>443</v>
      </c>
      <c r="U31" s="868"/>
      <c r="V31" s="869" t="s">
        <v>444</v>
      </c>
      <c r="W31" s="428"/>
      <c r="X31" s="867" t="s">
        <v>443</v>
      </c>
      <c r="Y31" s="868"/>
      <c r="Z31" s="869" t="s">
        <v>444</v>
      </c>
      <c r="AA31" s="436"/>
      <c r="AB31" s="418"/>
    </row>
    <row r="32" spans="1:28" s="879" customFormat="1" ht="9.75" customHeight="1">
      <c r="A32" s="870"/>
      <c r="B32" s="871"/>
      <c r="C32" s="1530" t="s">
        <v>95</v>
      </c>
      <c r="D32" s="1530"/>
      <c r="E32" s="1229"/>
      <c r="F32" s="1229"/>
      <c r="G32" s="1229"/>
      <c r="H32" s="1229"/>
      <c r="I32" s="1531">
        <v>571477</v>
      </c>
      <c r="J32" s="1531"/>
      <c r="K32" s="1531"/>
      <c r="L32" s="872"/>
      <c r="M32" s="873">
        <v>382241</v>
      </c>
      <c r="N32" s="874"/>
      <c r="O32" s="875">
        <v>66.900000000000006</v>
      </c>
      <c r="P32" s="876"/>
      <c r="Q32" s="1531">
        <v>787162</v>
      </c>
      <c r="R32" s="1531"/>
      <c r="S32" s="877"/>
      <c r="T32" s="873">
        <v>394093</v>
      </c>
      <c r="U32" s="873"/>
      <c r="V32" s="875">
        <v>50.1</v>
      </c>
      <c r="W32" s="878"/>
      <c r="X32" s="873">
        <v>443097</v>
      </c>
      <c r="Y32" s="873"/>
      <c r="Z32" s="875">
        <v>56.3</v>
      </c>
      <c r="AA32" s="436"/>
      <c r="AB32" s="870"/>
    </row>
    <row r="33" spans="1:30" s="462" customFormat="1" ht="9.75" customHeight="1">
      <c r="A33" s="880"/>
      <c r="B33" s="881"/>
      <c r="C33" s="882" t="s">
        <v>445</v>
      </c>
      <c r="D33" s="882"/>
      <c r="E33" s="882"/>
      <c r="F33" s="882"/>
      <c r="G33" s="882"/>
      <c r="H33" s="882"/>
      <c r="I33" s="1230"/>
      <c r="J33" s="1230"/>
      <c r="K33" s="1230"/>
      <c r="L33" s="840"/>
      <c r="M33" s="442"/>
      <c r="N33" s="840"/>
      <c r="O33" s="883"/>
      <c r="P33" s="842"/>
      <c r="Q33" s="1532"/>
      <c r="R33" s="1532"/>
      <c r="S33" s="1532"/>
      <c r="T33" s="442"/>
      <c r="U33" s="442"/>
      <c r="V33" s="444"/>
      <c r="W33" s="842"/>
      <c r="X33" s="442"/>
      <c r="Y33" s="442"/>
      <c r="Z33" s="444"/>
      <c r="AA33" s="436"/>
      <c r="AB33" s="880"/>
    </row>
    <row r="34" spans="1:30" s="891" customFormat="1" ht="9.75" customHeight="1">
      <c r="A34" s="884"/>
      <c r="B34" s="885"/>
      <c r="C34" s="1224" t="s">
        <v>473</v>
      </c>
      <c r="D34" s="1224"/>
      <c r="E34" s="1224"/>
      <c r="F34" s="1224"/>
      <c r="G34" s="1224"/>
      <c r="H34" s="1224"/>
      <c r="I34" s="1539">
        <v>215245</v>
      </c>
      <c r="J34" s="1539"/>
      <c r="K34" s="1539"/>
      <c r="L34" s="886"/>
      <c r="M34" s="887">
        <v>140375</v>
      </c>
      <c r="N34" s="760"/>
      <c r="O34" s="883">
        <v>65.2</v>
      </c>
      <c r="P34" s="888"/>
      <c r="Q34" s="1539">
        <v>244845</v>
      </c>
      <c r="R34" s="1539"/>
      <c r="S34" s="1227"/>
      <c r="T34" s="887">
        <v>120286</v>
      </c>
      <c r="U34" s="887"/>
      <c r="V34" s="889">
        <v>49.1</v>
      </c>
      <c r="W34" s="890"/>
      <c r="X34" s="887">
        <v>134439</v>
      </c>
      <c r="Y34" s="887"/>
      <c r="Z34" s="889">
        <v>54.9</v>
      </c>
      <c r="AA34" s="760"/>
      <c r="AB34" s="884"/>
      <c r="AC34" s="1251"/>
      <c r="AD34" s="1251"/>
    </row>
    <row r="35" spans="1:30" s="900" customFormat="1" ht="9.75" customHeight="1">
      <c r="A35" s="892"/>
      <c r="B35" s="893"/>
      <c r="C35" s="894" t="s">
        <v>474</v>
      </c>
      <c r="D35" s="894"/>
      <c r="E35" s="894"/>
      <c r="F35" s="894"/>
      <c r="G35" s="894"/>
      <c r="H35" s="894"/>
      <c r="I35" s="1538">
        <v>125245</v>
      </c>
      <c r="J35" s="1538"/>
      <c r="K35" s="1538"/>
      <c r="L35" s="840"/>
      <c r="M35" s="895">
        <v>87569</v>
      </c>
      <c r="N35" s="840"/>
      <c r="O35" s="896">
        <v>69.900000000000006</v>
      </c>
      <c r="P35" s="897"/>
      <c r="Q35" s="1538">
        <v>169645</v>
      </c>
      <c r="R35" s="1538"/>
      <c r="S35" s="1225"/>
      <c r="T35" s="895">
        <v>76634</v>
      </c>
      <c r="U35" s="895"/>
      <c r="V35" s="898">
        <v>45.2</v>
      </c>
      <c r="W35" s="899"/>
      <c r="X35" s="895">
        <v>85431</v>
      </c>
      <c r="Y35" s="895"/>
      <c r="Z35" s="898">
        <v>50.4</v>
      </c>
      <c r="AA35" s="436"/>
      <c r="AB35" s="892"/>
      <c r="AC35" s="1252"/>
      <c r="AD35" s="1252"/>
    </row>
    <row r="36" spans="1:30" s="900" customFormat="1" ht="9.75" customHeight="1">
      <c r="A36" s="892"/>
      <c r="B36" s="893"/>
      <c r="C36" s="901" t="s">
        <v>475</v>
      </c>
      <c r="D36" s="901"/>
      <c r="E36" s="901"/>
      <c r="F36" s="901"/>
      <c r="G36" s="901"/>
      <c r="H36" s="901"/>
      <c r="I36" s="1538">
        <v>45876</v>
      </c>
      <c r="J36" s="1538"/>
      <c r="K36" s="1538"/>
      <c r="L36" s="840"/>
      <c r="M36" s="895">
        <v>27908</v>
      </c>
      <c r="N36" s="840"/>
      <c r="O36" s="896">
        <v>60.8</v>
      </c>
      <c r="P36" s="897"/>
      <c r="Q36" s="1538">
        <v>62376</v>
      </c>
      <c r="R36" s="1538"/>
      <c r="S36" s="1225"/>
      <c r="T36" s="895">
        <v>20295</v>
      </c>
      <c r="U36" s="895"/>
      <c r="V36" s="898">
        <v>32.5</v>
      </c>
      <c r="W36" s="899"/>
      <c r="X36" s="895">
        <v>21861</v>
      </c>
      <c r="Y36" s="895"/>
      <c r="Z36" s="898">
        <v>35</v>
      </c>
      <c r="AA36" s="436"/>
      <c r="AB36" s="892"/>
    </row>
    <row r="37" spans="1:30" s="900" customFormat="1" ht="9.75" customHeight="1">
      <c r="A37" s="892"/>
      <c r="B37" s="893"/>
      <c r="C37" s="901" t="s">
        <v>476</v>
      </c>
      <c r="D37" s="901"/>
      <c r="E37" s="901"/>
      <c r="F37" s="901"/>
      <c r="G37" s="901"/>
      <c r="H37" s="901"/>
      <c r="I37" s="1538">
        <v>12509</v>
      </c>
      <c r="J37" s="1538"/>
      <c r="K37" s="1538"/>
      <c r="L37" s="840"/>
      <c r="M37" s="895">
        <v>8126</v>
      </c>
      <c r="N37" s="840"/>
      <c r="O37" s="896">
        <v>65</v>
      </c>
      <c r="P37" s="897"/>
      <c r="Q37" s="1538">
        <v>25398</v>
      </c>
      <c r="R37" s="1538"/>
      <c r="S37" s="1225"/>
      <c r="T37" s="895">
        <v>7593</v>
      </c>
      <c r="U37" s="895"/>
      <c r="V37" s="898">
        <v>29.9</v>
      </c>
      <c r="W37" s="899"/>
      <c r="X37" s="895">
        <v>8620</v>
      </c>
      <c r="Y37" s="895"/>
      <c r="Z37" s="898">
        <v>33.9</v>
      </c>
      <c r="AA37" s="436"/>
      <c r="AB37" s="892"/>
    </row>
    <row r="38" spans="1:30" s="900" customFormat="1" ht="9.75" customHeight="1">
      <c r="A38" s="892"/>
      <c r="B38" s="893"/>
      <c r="C38" s="901" t="s">
        <v>477</v>
      </c>
      <c r="D38" s="901"/>
      <c r="E38" s="901"/>
      <c r="F38" s="901"/>
      <c r="G38" s="901"/>
      <c r="H38" s="901"/>
      <c r="I38" s="1538">
        <v>64681</v>
      </c>
      <c r="J38" s="1538"/>
      <c r="K38" s="1538"/>
      <c r="L38" s="840"/>
      <c r="M38" s="895">
        <v>49723</v>
      </c>
      <c r="N38" s="840"/>
      <c r="O38" s="896">
        <v>76.900000000000006</v>
      </c>
      <c r="P38" s="897"/>
      <c r="Q38" s="1538">
        <v>80828</v>
      </c>
      <c r="R38" s="1538"/>
      <c r="S38" s="1225"/>
      <c r="T38" s="895">
        <v>47608</v>
      </c>
      <c r="U38" s="895"/>
      <c r="V38" s="898">
        <v>58.9</v>
      </c>
      <c r="W38" s="899"/>
      <c r="X38" s="895">
        <v>53760</v>
      </c>
      <c r="Y38" s="895"/>
      <c r="Z38" s="898">
        <v>66.5</v>
      </c>
      <c r="AA38" s="436"/>
      <c r="AB38" s="892"/>
    </row>
    <row r="39" spans="1:30" s="900" customFormat="1" ht="9.75" customHeight="1">
      <c r="A39" s="892"/>
      <c r="B39" s="893"/>
      <c r="C39" s="902" t="s">
        <v>478</v>
      </c>
      <c r="D39" s="902"/>
      <c r="E39" s="902"/>
      <c r="F39" s="902"/>
      <c r="G39" s="902"/>
      <c r="H39" s="902"/>
      <c r="I39" s="1538">
        <v>2179</v>
      </c>
      <c r="J39" s="1538"/>
      <c r="K39" s="1538"/>
      <c r="L39" s="840"/>
      <c r="M39" s="895">
        <v>1812</v>
      </c>
      <c r="N39" s="840"/>
      <c r="O39" s="896">
        <v>83.2</v>
      </c>
      <c r="P39" s="897"/>
      <c r="Q39" s="1538">
        <v>1043</v>
      </c>
      <c r="R39" s="1538"/>
      <c r="S39" s="1225"/>
      <c r="T39" s="895">
        <v>1138</v>
      </c>
      <c r="U39" s="895"/>
      <c r="V39" s="898">
        <v>109.1</v>
      </c>
      <c r="W39" s="899"/>
      <c r="X39" s="895">
        <v>1190</v>
      </c>
      <c r="Y39" s="895"/>
      <c r="Z39" s="898">
        <v>114.1</v>
      </c>
      <c r="AA39" s="436"/>
      <c r="AB39" s="892"/>
    </row>
    <row r="40" spans="1:30" s="900" customFormat="1" ht="9.75" customHeight="1">
      <c r="A40" s="892"/>
      <c r="B40" s="893"/>
      <c r="C40" s="894" t="s">
        <v>479</v>
      </c>
      <c r="D40" s="894"/>
      <c r="E40" s="894"/>
      <c r="F40" s="894"/>
      <c r="G40" s="894"/>
      <c r="H40" s="894"/>
      <c r="I40" s="1538">
        <v>90000</v>
      </c>
      <c r="J40" s="1538"/>
      <c r="K40" s="1538"/>
      <c r="L40" s="840"/>
      <c r="M40" s="895">
        <v>52806</v>
      </c>
      <c r="N40" s="840"/>
      <c r="O40" s="896">
        <v>58.7</v>
      </c>
      <c r="P40" s="897"/>
      <c r="Q40" s="1538">
        <v>75200</v>
      </c>
      <c r="R40" s="1538"/>
      <c r="S40" s="1225"/>
      <c r="T40" s="895">
        <v>43652</v>
      </c>
      <c r="U40" s="895"/>
      <c r="V40" s="898">
        <v>58</v>
      </c>
      <c r="W40" s="899"/>
      <c r="X40" s="895">
        <v>49008</v>
      </c>
      <c r="Y40" s="895"/>
      <c r="Z40" s="898">
        <v>65.2</v>
      </c>
      <c r="AA40" s="436"/>
      <c r="AB40" s="892"/>
      <c r="AC40" s="1252"/>
      <c r="AD40" s="1252"/>
    </row>
    <row r="41" spans="1:30" s="891" customFormat="1" ht="9.75" customHeight="1">
      <c r="A41" s="884"/>
      <c r="B41" s="885"/>
      <c r="C41" s="1224" t="s">
        <v>480</v>
      </c>
      <c r="D41" s="1224"/>
      <c r="E41" s="1224"/>
      <c r="F41" s="1224"/>
      <c r="G41" s="1224"/>
      <c r="H41" s="1224"/>
      <c r="I41" s="1539">
        <v>342109</v>
      </c>
      <c r="J41" s="1539"/>
      <c r="K41" s="1539"/>
      <c r="L41" s="886"/>
      <c r="M41" s="903">
        <v>231330</v>
      </c>
      <c r="N41" s="886"/>
      <c r="O41" s="883">
        <v>67.599999999999994</v>
      </c>
      <c r="P41" s="904"/>
      <c r="Q41" s="1541">
        <v>528063</v>
      </c>
      <c r="R41" s="1541"/>
      <c r="S41" s="1228"/>
      <c r="T41" s="903">
        <v>262009</v>
      </c>
      <c r="U41" s="905"/>
      <c r="V41" s="889">
        <v>49.6</v>
      </c>
      <c r="W41" s="890"/>
      <c r="X41" s="903">
        <v>296587</v>
      </c>
      <c r="Y41" s="905"/>
      <c r="Z41" s="889">
        <v>56.2</v>
      </c>
      <c r="AA41" s="760"/>
      <c r="AB41" s="884"/>
    </row>
    <row r="42" spans="1:30" s="891" customFormat="1" ht="9.75" customHeight="1">
      <c r="A42" s="884"/>
      <c r="B42" s="885"/>
      <c r="C42" s="1224" t="s">
        <v>481</v>
      </c>
      <c r="D42" s="1224"/>
      <c r="E42" s="1224"/>
      <c r="F42" s="1224"/>
      <c r="G42" s="1224"/>
      <c r="H42" s="1224"/>
      <c r="I42" s="1539">
        <v>14123</v>
      </c>
      <c r="J42" s="1539"/>
      <c r="K42" s="1539"/>
      <c r="L42" s="886"/>
      <c r="M42" s="903">
        <v>10536</v>
      </c>
      <c r="N42" s="886"/>
      <c r="O42" s="883">
        <v>74.599999999999994</v>
      </c>
      <c r="P42" s="904"/>
      <c r="Q42" s="1541">
        <v>14254</v>
      </c>
      <c r="R42" s="1541"/>
      <c r="S42" s="1228"/>
      <c r="T42" s="903">
        <v>11798</v>
      </c>
      <c r="U42" s="905"/>
      <c r="V42" s="889">
        <v>82.8</v>
      </c>
      <c r="W42" s="890"/>
      <c r="X42" s="903">
        <v>12071</v>
      </c>
      <c r="Y42" s="905"/>
      <c r="Z42" s="889">
        <v>84.7</v>
      </c>
      <c r="AA42" s="760"/>
      <c r="AB42" s="884"/>
    </row>
    <row r="43" spans="1:30" s="462" customFormat="1" ht="10.5" customHeight="1">
      <c r="A43" s="880"/>
      <c r="B43" s="881"/>
      <c r="C43" s="882" t="s">
        <v>446</v>
      </c>
      <c r="D43" s="882"/>
      <c r="E43" s="882"/>
      <c r="F43" s="882"/>
      <c r="G43" s="882"/>
      <c r="H43" s="882"/>
      <c r="I43" s="1539"/>
      <c r="J43" s="1539"/>
      <c r="K43" s="1539"/>
      <c r="L43" s="840"/>
      <c r="M43" s="906"/>
      <c r="N43" s="840"/>
      <c r="O43" s="883"/>
      <c r="P43" s="906"/>
      <c r="Q43" s="907"/>
      <c r="R43" s="907"/>
      <c r="S43" s="907"/>
      <c r="T43" s="906"/>
      <c r="U43" s="906"/>
      <c r="V43" s="889"/>
      <c r="W43" s="899"/>
      <c r="X43" s="906"/>
      <c r="Y43" s="906"/>
      <c r="Z43" s="889"/>
      <c r="AA43" s="459"/>
      <c r="AB43" s="880"/>
    </row>
    <row r="44" spans="1:30" s="900" customFormat="1" ht="9.75" customHeight="1">
      <c r="A44" s="892"/>
      <c r="B44" s="893"/>
      <c r="C44" s="592" t="s">
        <v>482</v>
      </c>
      <c r="D44" s="592"/>
      <c r="E44" s="592"/>
      <c r="F44" s="592"/>
      <c r="G44" s="592"/>
      <c r="H44" s="592"/>
      <c r="I44" s="1538">
        <v>195989</v>
      </c>
      <c r="J44" s="1538"/>
      <c r="K44" s="1538"/>
      <c r="L44" s="459"/>
      <c r="M44" s="908">
        <v>138670</v>
      </c>
      <c r="N44" s="909"/>
      <c r="O44" s="896">
        <v>70.8</v>
      </c>
      <c r="P44" s="908"/>
      <c r="Q44" s="1540">
        <v>236764</v>
      </c>
      <c r="R44" s="1540"/>
      <c r="S44" s="1226"/>
      <c r="T44" s="908">
        <v>121784</v>
      </c>
      <c r="U44" s="908"/>
      <c r="V44" s="898">
        <v>51.4</v>
      </c>
      <c r="W44" s="839"/>
      <c r="X44" s="908">
        <v>136272</v>
      </c>
      <c r="Y44" s="908"/>
      <c r="Z44" s="898">
        <v>57.6</v>
      </c>
      <c r="AA44" s="839"/>
      <c r="AB44" s="892"/>
    </row>
    <row r="45" spans="1:30" s="900" customFormat="1" ht="9.75" customHeight="1">
      <c r="A45" s="892"/>
      <c r="B45" s="893"/>
      <c r="C45" s="592" t="s">
        <v>483</v>
      </c>
      <c r="D45" s="592"/>
      <c r="E45" s="592"/>
      <c r="F45" s="592"/>
      <c r="G45" s="592"/>
      <c r="H45" s="592"/>
      <c r="I45" s="1538">
        <v>269336</v>
      </c>
      <c r="J45" s="1538"/>
      <c r="K45" s="1538"/>
      <c r="L45" s="459"/>
      <c r="M45" s="908">
        <v>224586</v>
      </c>
      <c r="N45" s="909"/>
      <c r="O45" s="896">
        <v>83.4</v>
      </c>
      <c r="P45" s="908"/>
      <c r="Q45" s="1540">
        <v>365014</v>
      </c>
      <c r="R45" s="1540"/>
      <c r="S45" s="1226"/>
      <c r="T45" s="908">
        <v>255967</v>
      </c>
      <c r="U45" s="908"/>
      <c r="V45" s="898">
        <v>70.099999999999994</v>
      </c>
      <c r="W45" s="839"/>
      <c r="X45" s="908">
        <v>288953</v>
      </c>
      <c r="Y45" s="908"/>
      <c r="Z45" s="898">
        <v>79.2</v>
      </c>
      <c r="AA45" s="839"/>
      <c r="AB45" s="892"/>
    </row>
    <row r="46" spans="1:30" s="900" customFormat="1" ht="9.75" customHeight="1">
      <c r="A46" s="892"/>
      <c r="B46" s="893"/>
      <c r="C46" s="498" t="s">
        <v>484</v>
      </c>
      <c r="D46" s="498"/>
      <c r="E46" s="498"/>
      <c r="F46" s="498"/>
      <c r="G46" s="498"/>
      <c r="H46" s="498"/>
      <c r="I46" s="1538">
        <v>167485</v>
      </c>
      <c r="J46" s="1538"/>
      <c r="K46" s="1538"/>
      <c r="L46" s="459"/>
      <c r="M46" s="908">
        <v>141067</v>
      </c>
      <c r="N46" s="909"/>
      <c r="O46" s="896">
        <v>84.2</v>
      </c>
      <c r="P46" s="908"/>
      <c r="Q46" s="1540">
        <v>259550</v>
      </c>
      <c r="R46" s="1540"/>
      <c r="S46" s="1226"/>
      <c r="T46" s="908">
        <v>158457</v>
      </c>
      <c r="U46" s="908"/>
      <c r="V46" s="898">
        <v>61.1</v>
      </c>
      <c r="W46" s="839"/>
      <c r="X46" s="908">
        <v>176935</v>
      </c>
      <c r="Y46" s="908"/>
      <c r="Z46" s="898">
        <v>68.2</v>
      </c>
      <c r="AA46" s="839"/>
      <c r="AB46" s="892"/>
    </row>
    <row r="47" spans="1:30" s="900" customFormat="1" ht="9.75" customHeight="1">
      <c r="A47" s="892"/>
      <c r="B47" s="893"/>
      <c r="C47" s="498" t="s">
        <v>485</v>
      </c>
      <c r="D47" s="498"/>
      <c r="E47" s="498"/>
      <c r="F47" s="498"/>
      <c r="G47" s="498"/>
      <c r="H47" s="498"/>
      <c r="I47" s="1538">
        <v>101851</v>
      </c>
      <c r="J47" s="1538"/>
      <c r="K47" s="1538"/>
      <c r="L47" s="459"/>
      <c r="M47" s="908">
        <v>83519</v>
      </c>
      <c r="N47" s="909"/>
      <c r="O47" s="896">
        <v>82</v>
      </c>
      <c r="P47" s="908"/>
      <c r="Q47" s="1540">
        <v>105464</v>
      </c>
      <c r="R47" s="1540"/>
      <c r="S47" s="1226"/>
      <c r="T47" s="908">
        <v>97510</v>
      </c>
      <c r="U47" s="908"/>
      <c r="V47" s="898">
        <v>92.5</v>
      </c>
      <c r="W47" s="839"/>
      <c r="X47" s="908">
        <v>112018</v>
      </c>
      <c r="Y47" s="908"/>
      <c r="Z47" s="898">
        <v>106.2</v>
      </c>
      <c r="AA47" s="839"/>
      <c r="AB47" s="892" t="s">
        <v>39</v>
      </c>
    </row>
    <row r="48" spans="1:30" s="900" customFormat="1" ht="9.75" customHeight="1">
      <c r="A48" s="892"/>
      <c r="B48" s="893"/>
      <c r="C48" s="592" t="s">
        <v>240</v>
      </c>
      <c r="D48" s="592"/>
      <c r="E48" s="592"/>
      <c r="F48" s="592"/>
      <c r="G48" s="592"/>
      <c r="H48" s="592"/>
      <c r="I48" s="1538">
        <v>106152</v>
      </c>
      <c r="J48" s="1538"/>
      <c r="K48" s="1538"/>
      <c r="L48" s="459"/>
      <c r="M48" s="895">
        <v>18985</v>
      </c>
      <c r="N48" s="909"/>
      <c r="O48" s="896">
        <v>17.899999999999999</v>
      </c>
      <c r="P48" s="895"/>
      <c r="Q48" s="1538">
        <v>185384</v>
      </c>
      <c r="R48" s="1538"/>
      <c r="S48" s="1225"/>
      <c r="T48" s="895">
        <v>16342</v>
      </c>
      <c r="U48" s="895"/>
      <c r="V48" s="898">
        <v>8.8000000000000007</v>
      </c>
      <c r="W48" s="839"/>
      <c r="X48" s="895">
        <v>17872</v>
      </c>
      <c r="Y48" s="895"/>
      <c r="Z48" s="898">
        <v>9.6</v>
      </c>
      <c r="AA48" s="839"/>
      <c r="AB48" s="892"/>
    </row>
    <row r="49" spans="1:28" s="462" customFormat="1" ht="9.75" customHeight="1">
      <c r="A49" s="880"/>
      <c r="B49" s="881"/>
      <c r="C49" s="910" t="s">
        <v>447</v>
      </c>
      <c r="D49" s="459"/>
      <c r="E49" s="459"/>
      <c r="F49" s="459"/>
      <c r="G49" s="459"/>
      <c r="H49" s="459"/>
      <c r="I49" s="459"/>
      <c r="J49" s="459"/>
      <c r="K49" s="459"/>
      <c r="L49" s="459"/>
      <c r="M49" s="459"/>
      <c r="N49" s="459"/>
      <c r="O49" s="459"/>
      <c r="P49" s="459"/>
      <c r="Q49" s="459"/>
      <c r="R49" s="459"/>
      <c r="S49" s="459"/>
      <c r="T49" s="442"/>
      <c r="U49" s="442"/>
      <c r="V49" s="442"/>
      <c r="W49" s="442"/>
      <c r="X49" s="442"/>
      <c r="Y49" s="442"/>
      <c r="Z49" s="556"/>
      <c r="AA49" s="459"/>
      <c r="AB49" s="880"/>
    </row>
    <row r="50" spans="1:28" s="462" customFormat="1" ht="13.5" customHeight="1">
      <c r="A50" s="880"/>
      <c r="B50" s="881"/>
      <c r="C50" s="1525" t="s">
        <v>448</v>
      </c>
      <c r="D50" s="1526"/>
      <c r="E50" s="1526"/>
      <c r="F50" s="1526"/>
      <c r="G50" s="1526"/>
      <c r="H50" s="1526"/>
      <c r="I50" s="1526"/>
      <c r="J50" s="1526"/>
      <c r="K50" s="1526"/>
      <c r="L50" s="1526"/>
      <c r="M50" s="1526"/>
      <c r="N50" s="1526"/>
      <c r="O50" s="1526"/>
      <c r="P50" s="1526"/>
      <c r="Q50" s="1526"/>
      <c r="R50" s="1526"/>
      <c r="S50" s="1526"/>
      <c r="T50" s="1526"/>
      <c r="U50" s="1526"/>
      <c r="V50" s="1526"/>
      <c r="W50" s="1526"/>
      <c r="X50" s="1526"/>
      <c r="Y50" s="1526"/>
      <c r="Z50" s="1527"/>
      <c r="AA50" s="911"/>
      <c r="AB50" s="880"/>
    </row>
    <row r="51" spans="1:28" s="462" customFormat="1" ht="3" customHeight="1">
      <c r="A51" s="880"/>
      <c r="B51" s="881"/>
      <c r="C51" s="1533" t="s">
        <v>106</v>
      </c>
      <c r="D51" s="1533"/>
      <c r="E51" s="459"/>
      <c r="F51" s="459"/>
      <c r="G51" s="459"/>
      <c r="H51" s="459"/>
      <c r="I51" s="459"/>
      <c r="J51" s="459"/>
      <c r="K51" s="459"/>
      <c r="L51" s="459"/>
      <c r="M51" s="459"/>
      <c r="N51" s="459"/>
      <c r="O51" s="459"/>
      <c r="P51" s="459"/>
      <c r="Q51" s="459"/>
      <c r="R51" s="459"/>
      <c r="S51" s="459"/>
      <c r="T51" s="442"/>
      <c r="U51" s="442"/>
      <c r="V51" s="442"/>
      <c r="W51" s="442"/>
      <c r="X51" s="442"/>
      <c r="Y51" s="442"/>
      <c r="Z51" s="556"/>
      <c r="AA51" s="459"/>
      <c r="AB51" s="880"/>
    </row>
    <row r="52" spans="1:28" s="462" customFormat="1" ht="11.25" customHeight="1">
      <c r="A52" s="880"/>
      <c r="B52" s="881"/>
      <c r="C52" s="1534"/>
      <c r="D52" s="1534"/>
      <c r="E52" s="459"/>
      <c r="F52" s="459"/>
      <c r="G52" s="459"/>
      <c r="H52" s="459"/>
      <c r="J52" s="912"/>
      <c r="K52" s="913"/>
      <c r="L52" s="914"/>
      <c r="M52" s="1524" t="s">
        <v>726</v>
      </c>
      <c r="N52" s="1524"/>
      <c r="O52" s="1524"/>
      <c r="P52" s="912"/>
      <c r="Q52" s="1542" t="s">
        <v>531</v>
      </c>
      <c r="R52" s="1542"/>
      <c r="S52" s="1542"/>
      <c r="T52" s="1542"/>
      <c r="U52" s="915"/>
      <c r="V52" s="1524" t="s">
        <v>727</v>
      </c>
      <c r="W52" s="1524"/>
      <c r="X52" s="1524"/>
      <c r="Y52" s="1524"/>
      <c r="Z52" s="1524"/>
      <c r="AA52" s="459"/>
      <c r="AB52" s="880"/>
    </row>
    <row r="53" spans="1:28" s="462" customFormat="1" ht="12.75" customHeight="1">
      <c r="A53" s="880"/>
      <c r="B53" s="881"/>
      <c r="C53" s="882" t="s">
        <v>95</v>
      </c>
      <c r="D53" s="459"/>
      <c r="E53" s="459"/>
      <c r="F53" s="459"/>
      <c r="G53" s="459"/>
      <c r="H53" s="459"/>
      <c r="I53" s="916"/>
      <c r="J53" s="916"/>
      <c r="K53" s="917"/>
      <c r="L53" s="918"/>
      <c r="M53" s="1547">
        <v>329435</v>
      </c>
      <c r="N53" s="1547"/>
      <c r="O53" s="1547"/>
      <c r="P53" s="917"/>
      <c r="Q53" s="1547">
        <v>350441</v>
      </c>
      <c r="R53" s="1547"/>
      <c r="S53" s="1547"/>
      <c r="T53" s="1547"/>
      <c r="U53" s="1543"/>
      <c r="V53" s="1548">
        <v>394089</v>
      </c>
      <c r="W53" s="1548"/>
      <c r="X53" s="1548"/>
      <c r="Y53" s="1548"/>
      <c r="Z53" s="1548"/>
      <c r="AA53" s="459"/>
      <c r="AB53" s="880"/>
    </row>
    <row r="54" spans="1:28" s="462" customFormat="1" ht="9.75" customHeight="1">
      <c r="A54" s="880"/>
      <c r="B54" s="881"/>
      <c r="C54" s="882" t="s">
        <v>486</v>
      </c>
      <c r="D54" s="459"/>
      <c r="E54" s="459"/>
      <c r="F54" s="459"/>
      <c r="G54" s="459"/>
      <c r="H54" s="459"/>
      <c r="I54" s="916"/>
      <c r="J54" s="916"/>
      <c r="K54" s="917"/>
      <c r="L54" s="917"/>
      <c r="M54" s="1543">
        <v>35717</v>
      </c>
      <c r="N54" s="1543"/>
      <c r="O54" s="1543"/>
      <c r="P54" s="917"/>
      <c r="Q54" s="1549">
        <v>20486</v>
      </c>
      <c r="R54" s="1549"/>
      <c r="S54" s="1549"/>
      <c r="T54" s="1549"/>
      <c r="U54" s="1549"/>
      <c r="V54" s="1550">
        <v>21978</v>
      </c>
      <c r="W54" s="1550"/>
      <c r="X54" s="1550"/>
      <c r="Y54" s="1550"/>
      <c r="Z54" s="1550"/>
      <c r="AA54" s="459"/>
      <c r="AB54" s="880"/>
    </row>
    <row r="55" spans="1:28" s="462" customFormat="1" ht="9.75" customHeight="1">
      <c r="A55" s="880"/>
      <c r="B55" s="881"/>
      <c r="C55" s="882" t="s">
        <v>487</v>
      </c>
      <c r="D55" s="459"/>
      <c r="E55" s="459"/>
      <c r="F55" s="459"/>
      <c r="G55" s="459"/>
      <c r="H55" s="459"/>
      <c r="I55" s="916"/>
      <c r="J55" s="916"/>
      <c r="K55" s="917"/>
      <c r="L55" s="917"/>
      <c r="M55" s="1543">
        <v>293718</v>
      </c>
      <c r="N55" s="1543"/>
      <c r="O55" s="1543"/>
      <c r="P55" s="917"/>
      <c r="Q55" s="1543">
        <v>329955</v>
      </c>
      <c r="R55" s="1543"/>
      <c r="S55" s="1543"/>
      <c r="T55" s="1543"/>
      <c r="U55" s="1543"/>
      <c r="V55" s="1544">
        <v>372111</v>
      </c>
      <c r="W55" s="1544"/>
      <c r="X55" s="1544"/>
      <c r="Y55" s="1544"/>
      <c r="Z55" s="1544"/>
      <c r="AA55" s="459"/>
      <c r="AB55" s="880"/>
    </row>
    <row r="56" spans="1:28" s="462" customFormat="1" ht="9.75" customHeight="1">
      <c r="A56" s="880"/>
      <c r="B56" s="881"/>
      <c r="C56" s="592" t="s">
        <v>488</v>
      </c>
      <c r="D56" s="436"/>
      <c r="E56" s="436"/>
      <c r="F56" s="436"/>
      <c r="G56" s="436"/>
      <c r="H56" s="436"/>
      <c r="I56" s="919"/>
      <c r="J56" s="919"/>
      <c r="K56" s="913"/>
      <c r="L56" s="913"/>
      <c r="M56" s="1545">
        <v>96403</v>
      </c>
      <c r="N56" s="1545"/>
      <c r="O56" s="1545"/>
      <c r="P56" s="913"/>
      <c r="Q56" s="1545">
        <v>84233</v>
      </c>
      <c r="R56" s="1545"/>
      <c r="S56" s="1545"/>
      <c r="T56" s="1545"/>
      <c r="U56" s="1545"/>
      <c r="V56" s="1546">
        <v>84155</v>
      </c>
      <c r="W56" s="1546"/>
      <c r="X56" s="1546"/>
      <c r="Y56" s="1546"/>
      <c r="Z56" s="1546"/>
      <c r="AA56" s="459"/>
      <c r="AB56" s="880"/>
    </row>
    <row r="57" spans="1:28" s="462" customFormat="1" ht="9.75" customHeight="1">
      <c r="A57" s="880"/>
      <c r="B57" s="881"/>
      <c r="C57" s="592" t="s">
        <v>489</v>
      </c>
      <c r="D57" s="436"/>
      <c r="E57" s="436"/>
      <c r="F57" s="436"/>
      <c r="G57" s="436"/>
      <c r="H57" s="436"/>
      <c r="I57" s="919"/>
      <c r="J57" s="919"/>
      <c r="K57" s="913"/>
      <c r="L57" s="913"/>
      <c r="M57" s="1545">
        <v>197315</v>
      </c>
      <c r="N57" s="1545"/>
      <c r="O57" s="1545"/>
      <c r="P57" s="913"/>
      <c r="Q57" s="1545">
        <v>245722</v>
      </c>
      <c r="R57" s="1545"/>
      <c r="S57" s="1545"/>
      <c r="T57" s="1545"/>
      <c r="U57" s="1545"/>
      <c r="V57" s="1546">
        <v>287956</v>
      </c>
      <c r="W57" s="1546"/>
      <c r="X57" s="1546"/>
      <c r="Y57" s="1546"/>
      <c r="Z57" s="1546"/>
      <c r="AA57" s="459"/>
      <c r="AB57" s="880"/>
    </row>
    <row r="58" spans="1:28" s="462" customFormat="1" ht="9.75" customHeight="1">
      <c r="A58" s="880"/>
      <c r="B58" s="881"/>
      <c r="C58" s="592" t="s">
        <v>490</v>
      </c>
      <c r="D58" s="436"/>
      <c r="E58" s="436"/>
      <c r="F58" s="436"/>
      <c r="G58" s="436"/>
      <c r="H58" s="436"/>
      <c r="I58" s="919"/>
      <c r="J58" s="919"/>
      <c r="K58" s="913"/>
      <c r="L58" s="913"/>
      <c r="M58" s="1545">
        <v>178061</v>
      </c>
      <c r="N58" s="1545"/>
      <c r="O58" s="1545"/>
      <c r="P58" s="913"/>
      <c r="Q58" s="1545">
        <v>224651</v>
      </c>
      <c r="R58" s="1545"/>
      <c r="S58" s="1545"/>
      <c r="T58" s="1545"/>
      <c r="U58" s="1545"/>
      <c r="V58" s="1546">
        <v>257166</v>
      </c>
      <c r="W58" s="1546"/>
      <c r="X58" s="1546"/>
      <c r="Y58" s="1546"/>
      <c r="Z58" s="1546"/>
      <c r="AA58" s="459"/>
      <c r="AB58" s="880"/>
    </row>
    <row r="59" spans="1:28" s="462" customFormat="1" ht="9.75" customHeight="1">
      <c r="A59" s="880"/>
      <c r="B59" s="881"/>
      <c r="C59" s="592" t="s">
        <v>491</v>
      </c>
      <c r="D59" s="436"/>
      <c r="E59" s="436"/>
      <c r="F59" s="436"/>
      <c r="G59" s="436"/>
      <c r="H59" s="436"/>
      <c r="I59" s="919"/>
      <c r="J59" s="919"/>
      <c r="K59" s="913"/>
      <c r="L59" s="913"/>
      <c r="M59" s="1545">
        <v>115657</v>
      </c>
      <c r="N59" s="1545"/>
      <c r="O59" s="1545"/>
      <c r="P59" s="913"/>
      <c r="Q59" s="1545">
        <v>105304</v>
      </c>
      <c r="R59" s="1545"/>
      <c r="S59" s="1545"/>
      <c r="T59" s="1545"/>
      <c r="U59" s="1545"/>
      <c r="V59" s="1546">
        <v>114945</v>
      </c>
      <c r="W59" s="1546"/>
      <c r="X59" s="1546"/>
      <c r="Y59" s="1546"/>
      <c r="Z59" s="1546"/>
      <c r="AA59" s="459"/>
      <c r="AB59" s="880"/>
    </row>
    <row r="60" spans="1:28" s="462" customFormat="1" ht="2.25" customHeight="1">
      <c r="A60" s="880"/>
      <c r="B60" s="881"/>
      <c r="C60" s="436"/>
      <c r="D60" s="436"/>
      <c r="E60" s="436"/>
      <c r="F60" s="436"/>
      <c r="G60" s="436"/>
      <c r="H60" s="436"/>
      <c r="I60" s="919"/>
      <c r="J60" s="919"/>
      <c r="K60" s="913"/>
      <c r="L60" s="913"/>
      <c r="M60" s="1545"/>
      <c r="N60" s="1545"/>
      <c r="O60" s="1545"/>
      <c r="P60" s="913"/>
      <c r="Q60" s="1545"/>
      <c r="R60" s="1545"/>
      <c r="S60" s="1545"/>
      <c r="T60" s="1545"/>
      <c r="U60" s="1545"/>
      <c r="V60" s="1546"/>
      <c r="W60" s="1546"/>
      <c r="X60" s="1546"/>
      <c r="Y60" s="1546"/>
      <c r="Z60" s="1546"/>
      <c r="AA60" s="459"/>
      <c r="AB60" s="880"/>
    </row>
    <row r="61" spans="1:28" s="462" customFormat="1" ht="9.75" customHeight="1">
      <c r="A61" s="880"/>
      <c r="B61" s="881"/>
      <c r="C61" s="592" t="s">
        <v>492</v>
      </c>
      <c r="D61" s="436"/>
      <c r="E61" s="436"/>
      <c r="F61" s="436"/>
      <c r="G61" s="436"/>
      <c r="H61" s="436"/>
      <c r="I61" s="919"/>
      <c r="J61" s="919"/>
      <c r="K61" s="913"/>
      <c r="L61" s="913"/>
      <c r="M61" s="1545">
        <v>79759</v>
      </c>
      <c r="N61" s="1545"/>
      <c r="O61" s="1545"/>
      <c r="P61" s="913"/>
      <c r="Q61" s="1545">
        <v>61254</v>
      </c>
      <c r="R61" s="1545"/>
      <c r="S61" s="1545"/>
      <c r="T61" s="1545"/>
      <c r="U61" s="1545"/>
      <c r="V61" s="1546">
        <v>68558</v>
      </c>
      <c r="W61" s="1546"/>
      <c r="X61" s="1546"/>
      <c r="Y61" s="1546"/>
      <c r="Z61" s="1546"/>
      <c r="AA61" s="459"/>
      <c r="AB61" s="880"/>
    </row>
    <row r="62" spans="1:28" s="462" customFormat="1" ht="9.75" customHeight="1">
      <c r="A62" s="880"/>
      <c r="B62" s="881"/>
      <c r="C62" s="592" t="s">
        <v>493</v>
      </c>
      <c r="D62" s="436"/>
      <c r="E62" s="436"/>
      <c r="F62" s="436"/>
      <c r="G62" s="436"/>
      <c r="H62" s="436"/>
      <c r="I62" s="919"/>
      <c r="J62" s="919"/>
      <c r="K62" s="913"/>
      <c r="L62" s="913"/>
      <c r="M62" s="1545">
        <v>207318</v>
      </c>
      <c r="N62" s="1545"/>
      <c r="O62" s="1545"/>
      <c r="P62" s="913"/>
      <c r="Q62" s="1545">
        <v>264788</v>
      </c>
      <c r="R62" s="1545"/>
      <c r="S62" s="1545"/>
      <c r="T62" s="1545"/>
      <c r="U62" s="1545"/>
      <c r="V62" s="1546">
        <v>299427</v>
      </c>
      <c r="W62" s="1546"/>
      <c r="X62" s="1546"/>
      <c r="Y62" s="1546"/>
      <c r="Z62" s="1546"/>
      <c r="AA62" s="459"/>
      <c r="AB62" s="880"/>
    </row>
    <row r="63" spans="1:28" s="462" customFormat="1" ht="9.75" customHeight="1">
      <c r="A63" s="880"/>
      <c r="B63" s="881"/>
      <c r="C63" s="498" t="s">
        <v>382</v>
      </c>
      <c r="D63" s="436"/>
      <c r="E63" s="436"/>
      <c r="F63" s="436"/>
      <c r="G63" s="436"/>
      <c r="H63" s="436"/>
      <c r="I63" s="919"/>
      <c r="J63" s="919"/>
      <c r="K63" s="913"/>
      <c r="L63" s="913"/>
      <c r="M63" s="1545">
        <v>46305</v>
      </c>
      <c r="N63" s="1545"/>
      <c r="O63" s="1545"/>
      <c r="P63" s="913"/>
      <c r="Q63" s="1545">
        <v>43425</v>
      </c>
      <c r="R63" s="1545"/>
      <c r="S63" s="1545"/>
      <c r="T63" s="1545"/>
      <c r="U63" s="1545"/>
      <c r="V63" s="1546">
        <v>49606</v>
      </c>
      <c r="W63" s="1546"/>
      <c r="X63" s="1546"/>
      <c r="Y63" s="1546"/>
      <c r="Z63" s="1546"/>
      <c r="AA63" s="459"/>
      <c r="AB63" s="880"/>
    </row>
    <row r="64" spans="1:28" s="462" customFormat="1" ht="9.75" customHeight="1">
      <c r="A64" s="880"/>
      <c r="B64" s="881"/>
      <c r="C64" s="498" t="s">
        <v>494</v>
      </c>
      <c r="D64" s="436"/>
      <c r="E64" s="436"/>
      <c r="F64" s="436"/>
      <c r="G64" s="436"/>
      <c r="H64" s="436"/>
      <c r="I64" s="919"/>
      <c r="J64" s="919"/>
      <c r="K64" s="913"/>
      <c r="L64" s="913"/>
      <c r="M64" s="1545">
        <v>161013</v>
      </c>
      <c r="N64" s="1545"/>
      <c r="O64" s="1545"/>
      <c r="P64" s="913"/>
      <c r="Q64" s="1545">
        <v>221363</v>
      </c>
      <c r="R64" s="1545"/>
      <c r="S64" s="1545"/>
      <c r="T64" s="1545"/>
      <c r="U64" s="1545"/>
      <c r="V64" s="1546">
        <v>249821</v>
      </c>
      <c r="W64" s="1546"/>
      <c r="X64" s="1546"/>
      <c r="Y64" s="1546"/>
      <c r="Z64" s="1546"/>
      <c r="AA64" s="459"/>
      <c r="AB64" s="880"/>
    </row>
    <row r="65" spans="1:28" s="462" customFormat="1" ht="9.75" customHeight="1">
      <c r="A65" s="880"/>
      <c r="B65" s="881"/>
      <c r="C65" s="592" t="s">
        <v>240</v>
      </c>
      <c r="D65" s="436"/>
      <c r="E65" s="436"/>
      <c r="F65" s="436"/>
      <c r="G65" s="436"/>
      <c r="H65" s="436"/>
      <c r="I65" s="919"/>
      <c r="J65" s="919"/>
      <c r="K65" s="913"/>
      <c r="L65" s="913"/>
      <c r="M65" s="1545">
        <v>6641</v>
      </c>
      <c r="N65" s="1545"/>
      <c r="O65" s="1545"/>
      <c r="P65" s="913"/>
      <c r="Q65" s="1545">
        <v>3913</v>
      </c>
      <c r="R65" s="1545"/>
      <c r="S65" s="1545"/>
      <c r="T65" s="1545"/>
      <c r="U65" s="1545"/>
      <c r="V65" s="1546">
        <v>4126</v>
      </c>
      <c r="W65" s="1546"/>
      <c r="X65" s="1546"/>
      <c r="Y65" s="1546"/>
      <c r="Z65" s="1546"/>
      <c r="AA65" s="459"/>
      <c r="AB65" s="880"/>
    </row>
    <row r="66" spans="1:28" s="462" customFormat="1" ht="2.25" customHeight="1">
      <c r="A66" s="880"/>
      <c r="B66" s="881"/>
      <c r="C66" s="592"/>
      <c r="D66" s="436"/>
      <c r="E66" s="436"/>
      <c r="F66" s="436"/>
      <c r="G66" s="436"/>
      <c r="H66" s="436"/>
      <c r="I66" s="919"/>
      <c r="J66" s="919"/>
      <c r="K66" s="913"/>
      <c r="L66" s="913"/>
      <c r="M66" s="1545"/>
      <c r="N66" s="1545"/>
      <c r="O66" s="1545"/>
      <c r="P66" s="913"/>
      <c r="Q66" s="1545"/>
      <c r="R66" s="1545"/>
      <c r="S66" s="1545"/>
      <c r="T66" s="1545"/>
      <c r="U66" s="1545"/>
      <c r="V66" s="1546"/>
      <c r="W66" s="1546"/>
      <c r="X66" s="1546"/>
      <c r="Y66" s="1546"/>
      <c r="Z66" s="1546"/>
      <c r="AA66" s="459"/>
      <c r="AB66" s="880"/>
    </row>
    <row r="67" spans="1:28" s="462" customFormat="1" ht="9.75" customHeight="1">
      <c r="A67" s="880"/>
      <c r="B67" s="881"/>
      <c r="C67" s="592" t="s">
        <v>99</v>
      </c>
      <c r="D67" s="436"/>
      <c r="E67" s="436"/>
      <c r="F67" s="436"/>
      <c r="G67" s="436"/>
      <c r="H67" s="436"/>
      <c r="I67" s="919"/>
      <c r="J67" s="919"/>
      <c r="K67" s="913"/>
      <c r="L67" s="913"/>
      <c r="M67" s="1545">
        <v>125601</v>
      </c>
      <c r="N67" s="1545"/>
      <c r="O67" s="1545"/>
      <c r="P67" s="913"/>
      <c r="Q67" s="1545">
        <v>154891</v>
      </c>
      <c r="R67" s="1545"/>
      <c r="S67" s="1545"/>
      <c r="T67" s="1545"/>
      <c r="U67" s="1545"/>
      <c r="V67" s="1546">
        <v>175068</v>
      </c>
      <c r="W67" s="1546"/>
      <c r="X67" s="1546"/>
      <c r="Y67" s="1546"/>
      <c r="Z67" s="1546"/>
      <c r="AB67" s="880"/>
    </row>
    <row r="68" spans="1:28" s="462" customFormat="1" ht="9.75" customHeight="1">
      <c r="A68" s="880"/>
      <c r="B68" s="881"/>
      <c r="C68" s="592" t="s">
        <v>98</v>
      </c>
      <c r="D68" s="436"/>
      <c r="E68" s="436"/>
      <c r="F68" s="436"/>
      <c r="G68" s="436"/>
      <c r="H68" s="436"/>
      <c r="I68" s="919"/>
      <c r="J68" s="919"/>
      <c r="K68" s="913"/>
      <c r="L68" s="913"/>
      <c r="M68" s="1545">
        <v>168117</v>
      </c>
      <c r="N68" s="1545"/>
      <c r="O68" s="1545"/>
      <c r="P68" s="913"/>
      <c r="Q68" s="1545">
        <v>175064</v>
      </c>
      <c r="R68" s="1545"/>
      <c r="S68" s="1545"/>
      <c r="T68" s="1545"/>
      <c r="U68" s="1545"/>
      <c r="V68" s="1546">
        <v>197043</v>
      </c>
      <c r="W68" s="1546"/>
      <c r="X68" s="1546"/>
      <c r="Y68" s="1546"/>
      <c r="Z68" s="1546"/>
      <c r="AA68" s="459"/>
      <c r="AB68" s="880"/>
    </row>
    <row r="69" spans="1:28" s="462" customFormat="1" ht="3" customHeight="1">
      <c r="A69" s="880"/>
      <c r="B69" s="881"/>
      <c r="C69" s="592"/>
      <c r="D69" s="436"/>
      <c r="E69" s="436"/>
      <c r="F69" s="436"/>
      <c r="G69" s="436"/>
      <c r="H69" s="436"/>
      <c r="I69" s="919"/>
      <c r="J69" s="919"/>
      <c r="K69" s="913"/>
      <c r="L69" s="913"/>
      <c r="M69" s="1545"/>
      <c r="N69" s="1545"/>
      <c r="O69" s="1545"/>
      <c r="P69" s="913"/>
      <c r="Q69" s="1545"/>
      <c r="R69" s="1545"/>
      <c r="S69" s="1545"/>
      <c r="T69" s="1545"/>
      <c r="U69" s="1545"/>
      <c r="V69" s="1546"/>
      <c r="W69" s="1546"/>
      <c r="X69" s="1546"/>
      <c r="Y69" s="1546"/>
      <c r="Z69" s="1546"/>
      <c r="AA69" s="459"/>
      <c r="AB69" s="880"/>
    </row>
    <row r="70" spans="1:28" s="462" customFormat="1" ht="9.75" customHeight="1">
      <c r="A70" s="880"/>
      <c r="B70" s="881"/>
      <c r="C70" s="592" t="s">
        <v>449</v>
      </c>
      <c r="D70" s="436"/>
      <c r="E70" s="436"/>
      <c r="F70" s="436"/>
      <c r="G70" s="436"/>
      <c r="H70" s="436"/>
      <c r="I70" s="919"/>
      <c r="J70" s="919"/>
      <c r="K70" s="913"/>
      <c r="L70" s="913"/>
      <c r="M70" s="1545">
        <v>25270</v>
      </c>
      <c r="N70" s="1545"/>
      <c r="O70" s="1545"/>
      <c r="P70" s="913"/>
      <c r="Q70" s="1545">
        <v>22896</v>
      </c>
      <c r="R70" s="1545"/>
      <c r="S70" s="1545"/>
      <c r="T70" s="1545"/>
      <c r="U70" s="1545"/>
      <c r="V70" s="1546">
        <v>26172</v>
      </c>
      <c r="W70" s="1546"/>
      <c r="X70" s="1546"/>
      <c r="Y70" s="1546"/>
      <c r="Z70" s="1546"/>
      <c r="AA70" s="459"/>
      <c r="AB70" s="880"/>
    </row>
    <row r="71" spans="1:28" s="462" customFormat="1" ht="9.75" customHeight="1">
      <c r="A71" s="880"/>
      <c r="B71" s="881"/>
      <c r="C71" s="592" t="s">
        <v>450</v>
      </c>
      <c r="D71" s="436"/>
      <c r="E71" s="436"/>
      <c r="F71" s="436"/>
      <c r="G71" s="436"/>
      <c r="H71" s="436"/>
      <c r="I71" s="919"/>
      <c r="J71" s="919"/>
      <c r="K71" s="913"/>
      <c r="L71" s="913"/>
      <c r="M71" s="1545">
        <v>39302</v>
      </c>
      <c r="N71" s="1545"/>
      <c r="O71" s="1545"/>
      <c r="P71" s="913"/>
      <c r="Q71" s="1545">
        <v>38495</v>
      </c>
      <c r="R71" s="1545"/>
      <c r="S71" s="1545"/>
      <c r="T71" s="1545"/>
      <c r="U71" s="1545"/>
      <c r="V71" s="1546">
        <v>43535</v>
      </c>
      <c r="W71" s="1546"/>
      <c r="X71" s="1546"/>
      <c r="Y71" s="1546"/>
      <c r="Z71" s="1546"/>
      <c r="AA71" s="459"/>
      <c r="AB71" s="880"/>
    </row>
    <row r="72" spans="1:28" s="462" customFormat="1" ht="9.75" customHeight="1">
      <c r="A72" s="880"/>
      <c r="B72" s="881"/>
      <c r="C72" s="592" t="s">
        <v>451</v>
      </c>
      <c r="D72" s="436"/>
      <c r="E72" s="436"/>
      <c r="F72" s="436"/>
      <c r="G72" s="436"/>
      <c r="H72" s="436"/>
      <c r="I72" s="919"/>
      <c r="J72" s="919"/>
      <c r="K72" s="913"/>
      <c r="L72" s="913"/>
      <c r="M72" s="1545">
        <v>78363</v>
      </c>
      <c r="N72" s="1545"/>
      <c r="O72" s="1545"/>
      <c r="P72" s="913"/>
      <c r="Q72" s="1545">
        <v>81112</v>
      </c>
      <c r="R72" s="1545"/>
      <c r="S72" s="1545"/>
      <c r="T72" s="1545"/>
      <c r="U72" s="1545"/>
      <c r="V72" s="1546">
        <v>91269</v>
      </c>
      <c r="W72" s="1546"/>
      <c r="X72" s="1546"/>
      <c r="Y72" s="1546"/>
      <c r="Z72" s="1546"/>
      <c r="AA72" s="459"/>
      <c r="AB72" s="880"/>
    </row>
    <row r="73" spans="1:28" s="462" customFormat="1" ht="9.75" customHeight="1">
      <c r="A73" s="880"/>
      <c r="B73" s="881"/>
      <c r="C73" s="592" t="s">
        <v>452</v>
      </c>
      <c r="D73" s="436"/>
      <c r="E73" s="436"/>
      <c r="F73" s="436"/>
      <c r="G73" s="436"/>
      <c r="H73" s="436"/>
      <c r="I73" s="919"/>
      <c r="J73" s="919"/>
      <c r="K73" s="913"/>
      <c r="L73" s="913"/>
      <c r="M73" s="1545">
        <v>72301</v>
      </c>
      <c r="N73" s="1545"/>
      <c r="O73" s="1545"/>
      <c r="P73" s="913"/>
      <c r="Q73" s="1545">
        <v>78836</v>
      </c>
      <c r="R73" s="1545"/>
      <c r="S73" s="1545"/>
      <c r="T73" s="1545"/>
      <c r="U73" s="1545"/>
      <c r="V73" s="1546">
        <v>89515</v>
      </c>
      <c r="W73" s="1546"/>
      <c r="X73" s="1546"/>
      <c r="Y73" s="1546"/>
      <c r="Z73" s="1546"/>
      <c r="AA73" s="459"/>
      <c r="AB73" s="880"/>
    </row>
    <row r="74" spans="1:28" s="462" customFormat="1" ht="9.75" customHeight="1">
      <c r="A74" s="880"/>
      <c r="B74" s="881"/>
      <c r="C74" s="592" t="s">
        <v>453</v>
      </c>
      <c r="D74" s="436"/>
      <c r="E74" s="436"/>
      <c r="F74" s="436"/>
      <c r="G74" s="436"/>
      <c r="H74" s="436"/>
      <c r="I74" s="919"/>
      <c r="J74" s="919"/>
      <c r="K74" s="913"/>
      <c r="L74" s="913"/>
      <c r="M74" s="1545">
        <v>32108</v>
      </c>
      <c r="N74" s="1545"/>
      <c r="O74" s="1545"/>
      <c r="P74" s="913"/>
      <c r="Q74" s="1545">
        <v>39878</v>
      </c>
      <c r="R74" s="1545"/>
      <c r="S74" s="1545"/>
      <c r="T74" s="1545"/>
      <c r="U74" s="1545"/>
      <c r="V74" s="1546">
        <v>44905</v>
      </c>
      <c r="W74" s="1546"/>
      <c r="X74" s="1546"/>
      <c r="Y74" s="1546"/>
      <c r="Z74" s="1546"/>
      <c r="AA74" s="459"/>
      <c r="AB74" s="880"/>
    </row>
    <row r="75" spans="1:28" s="462" customFormat="1" ht="9.75" customHeight="1">
      <c r="A75" s="880"/>
      <c r="B75" s="881"/>
      <c r="C75" s="592" t="s">
        <v>454</v>
      </c>
      <c r="D75" s="436"/>
      <c r="E75" s="436"/>
      <c r="F75" s="436"/>
      <c r="G75" s="436"/>
      <c r="H75" s="436"/>
      <c r="I75" s="919"/>
      <c r="J75" s="919"/>
      <c r="K75" s="913"/>
      <c r="L75" s="913"/>
      <c r="M75" s="1545">
        <v>46374</v>
      </c>
      <c r="N75" s="1545"/>
      <c r="O75" s="1545"/>
      <c r="P75" s="913"/>
      <c r="Q75" s="1545">
        <v>68738</v>
      </c>
      <c r="R75" s="1545"/>
      <c r="S75" s="1545"/>
      <c r="T75" s="1545"/>
      <c r="U75" s="1545"/>
      <c r="V75" s="1546">
        <v>76715</v>
      </c>
      <c r="W75" s="1546"/>
      <c r="X75" s="1546"/>
      <c r="Y75" s="1546"/>
      <c r="Z75" s="1546"/>
      <c r="AA75" s="459"/>
      <c r="AB75" s="880"/>
    </row>
    <row r="76" spans="1:28" s="462" customFormat="1" ht="2.25" customHeight="1">
      <c r="A76" s="880"/>
      <c r="B76" s="881"/>
      <c r="D76" s="436"/>
      <c r="E76" s="436"/>
      <c r="F76" s="436"/>
      <c r="G76" s="436"/>
      <c r="H76" s="436"/>
      <c r="I76" s="919"/>
      <c r="J76" s="919"/>
      <c r="K76" s="913"/>
      <c r="L76" s="913"/>
      <c r="M76" s="1545"/>
      <c r="N76" s="1545"/>
      <c r="O76" s="1545"/>
      <c r="P76" s="913"/>
      <c r="Q76" s="1545"/>
      <c r="R76" s="1545"/>
      <c r="S76" s="1545"/>
      <c r="T76" s="1545"/>
      <c r="U76" s="1545"/>
      <c r="V76" s="1546"/>
      <c r="W76" s="1546"/>
      <c r="X76" s="1546"/>
      <c r="Y76" s="1546"/>
      <c r="Z76" s="1546"/>
      <c r="AA76" s="459"/>
      <c r="AB76" s="880"/>
    </row>
    <row r="77" spans="1:28" s="462" customFormat="1" ht="9.75" customHeight="1">
      <c r="A77" s="880"/>
      <c r="B77" s="881"/>
      <c r="C77" s="592" t="s">
        <v>455</v>
      </c>
      <c r="D77" s="436"/>
      <c r="E77" s="436"/>
      <c r="F77" s="436"/>
      <c r="G77" s="436"/>
      <c r="H77" s="436"/>
      <c r="I77" s="919"/>
      <c r="J77" s="919"/>
      <c r="K77" s="913"/>
      <c r="L77" s="913"/>
      <c r="M77" s="1545" t="s">
        <v>11</v>
      </c>
      <c r="N77" s="1545"/>
      <c r="O77" s="1545"/>
      <c r="P77" s="913"/>
      <c r="Q77" s="1545" t="s">
        <v>11</v>
      </c>
      <c r="R77" s="1545"/>
      <c r="S77" s="1545"/>
      <c r="T77" s="1545"/>
      <c r="U77" s="1545"/>
      <c r="V77" s="1546" t="s">
        <v>11</v>
      </c>
      <c r="W77" s="1546"/>
      <c r="X77" s="1546"/>
      <c r="Y77" s="1546"/>
      <c r="Z77" s="1546"/>
      <c r="AA77" s="459"/>
      <c r="AB77" s="880"/>
    </row>
    <row r="78" spans="1:28" s="462" customFormat="1" ht="9.75" customHeight="1">
      <c r="A78" s="880"/>
      <c r="B78" s="881"/>
      <c r="C78" s="592" t="s">
        <v>456</v>
      </c>
      <c r="D78" s="436"/>
      <c r="E78" s="436"/>
      <c r="F78" s="436"/>
      <c r="G78" s="436"/>
      <c r="H78" s="436"/>
      <c r="I78" s="919"/>
      <c r="J78" s="919"/>
      <c r="K78" s="913"/>
      <c r="L78" s="913"/>
      <c r="M78" s="1545">
        <v>6069</v>
      </c>
      <c r="N78" s="1545"/>
      <c r="O78" s="1545"/>
      <c r="P78" s="913"/>
      <c r="Q78" s="1545">
        <v>7110</v>
      </c>
      <c r="R78" s="1545"/>
      <c r="S78" s="1545"/>
      <c r="T78" s="1545"/>
      <c r="U78" s="1545"/>
      <c r="V78" s="1546">
        <v>7911</v>
      </c>
      <c r="W78" s="1546"/>
      <c r="X78" s="1546"/>
      <c r="Y78" s="1546"/>
      <c r="Z78" s="1546"/>
      <c r="AA78" s="459"/>
      <c r="AB78" s="880"/>
    </row>
    <row r="79" spans="1:28" s="462" customFormat="1" ht="9.75" customHeight="1">
      <c r="A79" s="880"/>
      <c r="B79" s="881"/>
      <c r="C79" s="592" t="s">
        <v>457</v>
      </c>
      <c r="D79" s="436"/>
      <c r="E79" s="436"/>
      <c r="F79" s="436"/>
      <c r="G79" s="436"/>
      <c r="H79" s="436"/>
      <c r="I79" s="919"/>
      <c r="J79" s="919"/>
      <c r="K79" s="913"/>
      <c r="L79" s="913"/>
      <c r="M79" s="1545">
        <v>32742</v>
      </c>
      <c r="N79" s="1545"/>
      <c r="O79" s="1545"/>
      <c r="P79" s="913"/>
      <c r="Q79" s="1545">
        <v>44547</v>
      </c>
      <c r="R79" s="1545"/>
      <c r="S79" s="1545"/>
      <c r="T79" s="1545"/>
      <c r="U79" s="1545"/>
      <c r="V79" s="1546">
        <v>48768</v>
      </c>
      <c r="W79" s="1546"/>
      <c r="X79" s="1546"/>
      <c r="Y79" s="1546"/>
      <c r="Z79" s="1546"/>
      <c r="AA79" s="459"/>
      <c r="AB79" s="880"/>
    </row>
    <row r="80" spans="1:28" s="462" customFormat="1" ht="9.75" customHeight="1">
      <c r="A80" s="880"/>
      <c r="B80" s="881"/>
      <c r="C80" s="592" t="s">
        <v>458</v>
      </c>
      <c r="D80" s="436"/>
      <c r="E80" s="436"/>
      <c r="F80" s="436"/>
      <c r="G80" s="436"/>
      <c r="H80" s="436"/>
      <c r="I80" s="919"/>
      <c r="J80" s="919"/>
      <c r="K80" s="913"/>
      <c r="L80" s="913"/>
      <c r="M80" s="1545">
        <v>49129</v>
      </c>
      <c r="N80" s="1545"/>
      <c r="O80" s="1545"/>
      <c r="P80" s="913"/>
      <c r="Q80" s="1545">
        <v>50977</v>
      </c>
      <c r="R80" s="1545"/>
      <c r="S80" s="1545"/>
      <c r="T80" s="1545"/>
      <c r="U80" s="1545"/>
      <c r="V80" s="1546">
        <v>56157</v>
      </c>
      <c r="W80" s="1546"/>
      <c r="X80" s="1546"/>
      <c r="Y80" s="1546"/>
      <c r="Z80" s="1546"/>
      <c r="AA80" s="459"/>
      <c r="AB80" s="880"/>
    </row>
    <row r="81" spans="1:28" s="462" customFormat="1" ht="9.75" customHeight="1">
      <c r="A81" s="880"/>
      <c r="B81" s="881"/>
      <c r="C81" s="592" t="s">
        <v>459</v>
      </c>
      <c r="D81" s="436"/>
      <c r="E81" s="436"/>
      <c r="F81" s="436"/>
      <c r="G81" s="436"/>
      <c r="H81" s="436"/>
      <c r="I81" s="919"/>
      <c r="J81" s="919"/>
      <c r="K81" s="913"/>
      <c r="L81" s="913"/>
      <c r="M81" s="1545">
        <v>107993</v>
      </c>
      <c r="N81" s="1545"/>
      <c r="O81" s="1545"/>
      <c r="P81" s="913"/>
      <c r="Q81" s="1545">
        <v>113744</v>
      </c>
      <c r="R81" s="1545"/>
      <c r="S81" s="1545"/>
      <c r="T81" s="1545"/>
      <c r="U81" s="1545"/>
      <c r="V81" s="1546">
        <v>129110</v>
      </c>
      <c r="W81" s="1546"/>
      <c r="X81" s="1546"/>
      <c r="Y81" s="1546"/>
      <c r="Z81" s="1546"/>
      <c r="AA81" s="459"/>
      <c r="AB81" s="880"/>
    </row>
    <row r="82" spans="1:28" s="462" customFormat="1" ht="9.75" customHeight="1">
      <c r="A82" s="880"/>
      <c r="B82" s="881"/>
      <c r="C82" s="592" t="s">
        <v>460</v>
      </c>
      <c r="D82" s="436"/>
      <c r="E82" s="436"/>
      <c r="F82" s="436"/>
      <c r="G82" s="436"/>
      <c r="H82" s="436"/>
      <c r="I82" s="919"/>
      <c r="J82" s="919"/>
      <c r="K82" s="913"/>
      <c r="L82" s="913"/>
      <c r="M82" s="1545">
        <v>66494</v>
      </c>
      <c r="N82" s="1545"/>
      <c r="O82" s="1545"/>
      <c r="P82" s="913"/>
      <c r="Q82" s="1545">
        <v>82080</v>
      </c>
      <c r="R82" s="1545"/>
      <c r="S82" s="1545"/>
      <c r="T82" s="1545"/>
      <c r="U82" s="1545"/>
      <c r="V82" s="1546">
        <v>94169</v>
      </c>
      <c r="W82" s="1546"/>
      <c r="X82" s="1546"/>
      <c r="Y82" s="1546"/>
      <c r="Z82" s="1546"/>
      <c r="AA82" s="459"/>
      <c r="AB82" s="880"/>
    </row>
    <row r="83" spans="1:28" s="462" customFormat="1" ht="9.75" customHeight="1">
      <c r="A83" s="880"/>
      <c r="B83" s="881"/>
      <c r="C83" s="592" t="s">
        <v>461</v>
      </c>
      <c r="D83" s="436"/>
      <c r="E83" s="436"/>
      <c r="F83" s="436"/>
      <c r="G83" s="436"/>
      <c r="H83" s="436"/>
      <c r="I83" s="919"/>
      <c r="J83" s="919"/>
      <c r="K83" s="913"/>
      <c r="L83" s="913"/>
      <c r="M83" s="1545">
        <v>31291</v>
      </c>
      <c r="N83" s="1545"/>
      <c r="O83" s="1545"/>
      <c r="P83" s="913"/>
      <c r="Q83" s="1545">
        <v>31497</v>
      </c>
      <c r="R83" s="1545"/>
      <c r="S83" s="1545"/>
      <c r="T83" s="1545"/>
      <c r="U83" s="1545"/>
      <c r="V83" s="1546">
        <v>35996</v>
      </c>
      <c r="W83" s="1546"/>
      <c r="X83" s="1546"/>
      <c r="Y83" s="1546"/>
      <c r="Z83" s="1546"/>
      <c r="AA83" s="459"/>
      <c r="AB83" s="880"/>
    </row>
    <row r="84" spans="1:28" s="462" customFormat="1" ht="9.75" customHeight="1">
      <c r="A84" s="880"/>
      <c r="B84" s="881"/>
      <c r="C84" s="862" t="s">
        <v>395</v>
      </c>
      <c r="D84" s="436"/>
      <c r="E84" s="436"/>
      <c r="F84" s="436"/>
      <c r="G84" s="436"/>
      <c r="H84" s="436"/>
      <c r="I84" s="919"/>
      <c r="J84" s="919"/>
      <c r="K84" s="919"/>
      <c r="L84" s="919"/>
      <c r="M84" s="919"/>
      <c r="N84" s="919"/>
      <c r="O84" s="919"/>
      <c r="P84" s="919"/>
      <c r="Q84" s="919"/>
      <c r="R84" s="919"/>
      <c r="S84" s="919"/>
      <c r="T84" s="919"/>
      <c r="U84" s="919"/>
      <c r="V84" s="919"/>
      <c r="W84" s="919"/>
      <c r="X84" s="919"/>
      <c r="Y84" s="919"/>
      <c r="Z84" s="919"/>
      <c r="AA84" s="459"/>
      <c r="AB84" s="880"/>
    </row>
    <row r="85" spans="1:28" s="462" customFormat="1" ht="11.25" customHeight="1">
      <c r="A85" s="880"/>
      <c r="B85" s="881"/>
      <c r="C85" s="486" t="s">
        <v>462</v>
      </c>
      <c r="D85" s="436"/>
      <c r="E85" s="436"/>
      <c r="F85" s="436"/>
      <c r="G85" s="436"/>
      <c r="H85" s="436"/>
      <c r="I85" s="919"/>
      <c r="J85" s="919"/>
      <c r="K85" s="919"/>
      <c r="L85" s="919"/>
      <c r="M85" s="919"/>
      <c r="N85" s="919"/>
      <c r="O85" s="919"/>
      <c r="P85" s="919"/>
      <c r="Q85" s="919"/>
      <c r="R85" s="919"/>
      <c r="S85" s="919"/>
      <c r="T85" s="919"/>
      <c r="U85" s="919"/>
      <c r="V85" s="919"/>
      <c r="W85" s="919"/>
      <c r="X85" s="919"/>
      <c r="Y85" s="919"/>
      <c r="Z85" s="920"/>
      <c r="AA85" s="459"/>
      <c r="AB85" s="880"/>
    </row>
    <row r="86" spans="1:28" s="924" customFormat="1" ht="9.75" customHeight="1" thickBot="1">
      <c r="A86" s="921"/>
      <c r="B86" s="881"/>
      <c r="C86" s="922" t="s">
        <v>463</v>
      </c>
      <c r="D86" s="480"/>
      <c r="E86" s="480"/>
      <c r="F86" s="480"/>
      <c r="G86" s="480"/>
      <c r="H86" s="480"/>
      <c r="I86" s="480"/>
      <c r="J86" s="480"/>
      <c r="K86" s="480"/>
      <c r="L86" s="480"/>
      <c r="M86" s="480"/>
      <c r="N86" s="480"/>
      <c r="O86" s="480"/>
      <c r="P86" s="480"/>
      <c r="Q86" s="480"/>
      <c r="R86" s="480"/>
      <c r="S86" s="480"/>
      <c r="T86" s="480"/>
      <c r="U86" s="480"/>
      <c r="V86" s="480"/>
      <c r="W86" s="480"/>
      <c r="X86" s="480"/>
      <c r="Y86" s="480"/>
      <c r="Z86" s="480"/>
      <c r="AA86" s="923"/>
      <c r="AB86" s="921"/>
    </row>
    <row r="87" spans="1:28" s="924" customFormat="1" ht="13.5" customHeight="1" thickBot="1">
      <c r="A87" s="921"/>
      <c r="B87" s="925">
        <v>12</v>
      </c>
      <c r="C87" s="926" t="s">
        <v>561</v>
      </c>
      <c r="D87" s="480"/>
      <c r="E87" s="480"/>
      <c r="F87" s="480"/>
      <c r="G87" s="480"/>
      <c r="H87" s="480"/>
      <c r="I87" s="480"/>
      <c r="J87" s="480"/>
      <c r="K87" s="480"/>
      <c r="L87" s="480"/>
      <c r="M87" s="480"/>
      <c r="N87" s="480"/>
      <c r="O87" s="480"/>
      <c r="P87" s="480"/>
      <c r="Q87" s="480"/>
      <c r="R87" s="480"/>
      <c r="S87" s="480"/>
      <c r="T87" s="480"/>
      <c r="U87" s="480"/>
      <c r="V87" s="480"/>
      <c r="W87" s="480"/>
      <c r="X87" s="480"/>
      <c r="Y87" s="480"/>
      <c r="Z87" s="480"/>
      <c r="AA87" s="923"/>
      <c r="AB87" s="921"/>
    </row>
    <row r="88" spans="1:28" s="924" customFormat="1" ht="14.25" customHeight="1">
      <c r="A88" s="927"/>
      <c r="B88" s="928"/>
      <c r="C88" s="929"/>
      <c r="D88" s="481"/>
      <c r="E88" s="481"/>
      <c r="F88" s="481"/>
      <c r="G88" s="481"/>
      <c r="H88" s="481"/>
      <c r="I88" s="481"/>
      <c r="J88" s="481"/>
      <c r="K88" s="481"/>
      <c r="L88" s="481"/>
      <c r="M88" s="481"/>
      <c r="N88" s="481"/>
      <c r="O88" s="481"/>
      <c r="P88" s="481"/>
      <c r="Q88" s="481"/>
      <c r="R88" s="481"/>
      <c r="S88" s="481"/>
      <c r="T88" s="481"/>
      <c r="U88" s="481"/>
      <c r="V88" s="481"/>
      <c r="W88" s="481"/>
      <c r="X88" s="481"/>
      <c r="Y88" s="481"/>
      <c r="Z88" s="481"/>
      <c r="AA88" s="930"/>
      <c r="AB88" s="927"/>
    </row>
    <row r="89" spans="1:28" ht="13.5" customHeight="1">
      <c r="A89" s="759"/>
      <c r="B89" s="759"/>
      <c r="C89" s="759"/>
      <c r="D89" s="759"/>
      <c r="E89" s="841"/>
      <c r="F89" s="841"/>
      <c r="G89" s="841"/>
      <c r="H89" s="841"/>
      <c r="I89" s="841"/>
      <c r="J89" s="841"/>
      <c r="K89" s="841"/>
      <c r="L89" s="841"/>
      <c r="M89" s="841"/>
      <c r="N89" s="841"/>
      <c r="O89" s="841"/>
      <c r="P89" s="841"/>
      <c r="Q89" s="841"/>
      <c r="R89" s="841"/>
      <c r="S89" s="841"/>
      <c r="T89" s="841"/>
      <c r="U89" s="841"/>
      <c r="V89" s="841"/>
      <c r="W89" s="841"/>
      <c r="X89" s="1551"/>
      <c r="Y89" s="1551"/>
      <c r="Z89" s="1551"/>
      <c r="AA89" s="759"/>
      <c r="AB89" s="931"/>
    </row>
    <row r="94" spans="1:28">
      <c r="T94" s="932"/>
      <c r="U94" s="932"/>
    </row>
    <row r="96" spans="1:28">
      <c r="Z96" s="1223"/>
    </row>
    <row r="106" spans="13:13">
      <c r="M106" s="410"/>
    </row>
  </sheetData>
  <mergeCells count="232">
    <mergeCell ref="M83:O83"/>
    <mergeCell ref="Q83:U83"/>
    <mergeCell ref="V83:Z83"/>
    <mergeCell ref="X89:Z89"/>
    <mergeCell ref="M81:O81"/>
    <mergeCell ref="Q81:U81"/>
    <mergeCell ref="V81:Z81"/>
    <mergeCell ref="M82:O82"/>
    <mergeCell ref="Q82:U82"/>
    <mergeCell ref="V82:Z82"/>
    <mergeCell ref="M79:O79"/>
    <mergeCell ref="Q79:U79"/>
    <mergeCell ref="V79:Z79"/>
    <mergeCell ref="M80:O80"/>
    <mergeCell ref="Q80:U80"/>
    <mergeCell ref="V80:Z80"/>
    <mergeCell ref="M77:O77"/>
    <mergeCell ref="Q77:U77"/>
    <mergeCell ref="V77:Z77"/>
    <mergeCell ref="M78:O78"/>
    <mergeCell ref="Q78:U78"/>
    <mergeCell ref="V78:Z78"/>
    <mergeCell ref="M75:O75"/>
    <mergeCell ref="Q75:U75"/>
    <mergeCell ref="V75:Z75"/>
    <mergeCell ref="M76:O76"/>
    <mergeCell ref="Q76:U76"/>
    <mergeCell ref="V76:Z76"/>
    <mergeCell ref="M73:O73"/>
    <mergeCell ref="Q73:U73"/>
    <mergeCell ref="V73:Z73"/>
    <mergeCell ref="M74:O74"/>
    <mergeCell ref="Q74:U74"/>
    <mergeCell ref="V74:Z74"/>
    <mergeCell ref="M71:O71"/>
    <mergeCell ref="Q71:U71"/>
    <mergeCell ref="V71:Z71"/>
    <mergeCell ref="M72:O72"/>
    <mergeCell ref="Q72:U72"/>
    <mergeCell ref="V72:Z72"/>
    <mergeCell ref="M69:O69"/>
    <mergeCell ref="Q69:U69"/>
    <mergeCell ref="V69:Z69"/>
    <mergeCell ref="M70:O70"/>
    <mergeCell ref="Q70:U70"/>
    <mergeCell ref="V70:Z70"/>
    <mergeCell ref="M67:O67"/>
    <mergeCell ref="Q67:U67"/>
    <mergeCell ref="V67:Z67"/>
    <mergeCell ref="M68:O68"/>
    <mergeCell ref="Q68:U68"/>
    <mergeCell ref="V68:Z68"/>
    <mergeCell ref="M65:O65"/>
    <mergeCell ref="Q65:U65"/>
    <mergeCell ref="V65:Z65"/>
    <mergeCell ref="M66:O66"/>
    <mergeCell ref="Q66:U66"/>
    <mergeCell ref="V66:Z66"/>
    <mergeCell ref="M63:O63"/>
    <mergeCell ref="Q63:U63"/>
    <mergeCell ref="V63:Z63"/>
    <mergeCell ref="M64:O64"/>
    <mergeCell ref="Q64:U64"/>
    <mergeCell ref="V64:Z64"/>
    <mergeCell ref="M61:O61"/>
    <mergeCell ref="Q61:U61"/>
    <mergeCell ref="V61:Z61"/>
    <mergeCell ref="M62:O62"/>
    <mergeCell ref="Q62:U62"/>
    <mergeCell ref="V62:Z62"/>
    <mergeCell ref="M59:O59"/>
    <mergeCell ref="Q59:U59"/>
    <mergeCell ref="V59:Z59"/>
    <mergeCell ref="M60:O60"/>
    <mergeCell ref="Q60:U60"/>
    <mergeCell ref="V60:Z60"/>
    <mergeCell ref="M57:O57"/>
    <mergeCell ref="Q57:U57"/>
    <mergeCell ref="V57:Z57"/>
    <mergeCell ref="M58:O58"/>
    <mergeCell ref="Q58:U58"/>
    <mergeCell ref="V58:Z58"/>
    <mergeCell ref="M55:O55"/>
    <mergeCell ref="Q55:U55"/>
    <mergeCell ref="V55:Z55"/>
    <mergeCell ref="M56:O56"/>
    <mergeCell ref="Q56:U56"/>
    <mergeCell ref="V56:Z56"/>
    <mergeCell ref="M53:O53"/>
    <mergeCell ref="Q53:U53"/>
    <mergeCell ref="V53:Z53"/>
    <mergeCell ref="M54:O54"/>
    <mergeCell ref="Q54:U54"/>
    <mergeCell ref="V54:Z54"/>
    <mergeCell ref="I47:K47"/>
    <mergeCell ref="Q47:R47"/>
    <mergeCell ref="I48:K48"/>
    <mergeCell ref="Q48:R48"/>
    <mergeCell ref="C50:Z50"/>
    <mergeCell ref="C51:D52"/>
    <mergeCell ref="M52:O52"/>
    <mergeCell ref="Q52:T52"/>
    <mergeCell ref="V52:Z52"/>
    <mergeCell ref="I43:K43"/>
    <mergeCell ref="I44:K44"/>
    <mergeCell ref="Q44:R44"/>
    <mergeCell ref="I45:K45"/>
    <mergeCell ref="Q45:R45"/>
    <mergeCell ref="I46:K46"/>
    <mergeCell ref="Q46:R46"/>
    <mergeCell ref="I40:K40"/>
    <mergeCell ref="Q40:R40"/>
    <mergeCell ref="I41:K41"/>
    <mergeCell ref="Q41:R41"/>
    <mergeCell ref="I42:K42"/>
    <mergeCell ref="Q42:R42"/>
    <mergeCell ref="I37:K37"/>
    <mergeCell ref="Q37:R37"/>
    <mergeCell ref="I38:K38"/>
    <mergeCell ref="Q38:R38"/>
    <mergeCell ref="I39:K39"/>
    <mergeCell ref="Q39:R39"/>
    <mergeCell ref="I34:K34"/>
    <mergeCell ref="Q34:R34"/>
    <mergeCell ref="I35:K35"/>
    <mergeCell ref="Q35:R35"/>
    <mergeCell ref="I36:K36"/>
    <mergeCell ref="Q36:R36"/>
    <mergeCell ref="I31:K31"/>
    <mergeCell ref="Q31:R31"/>
    <mergeCell ref="C32:D32"/>
    <mergeCell ref="I32:K32"/>
    <mergeCell ref="Q32:R32"/>
    <mergeCell ref="Q33:S33"/>
    <mergeCell ref="C29:D30"/>
    <mergeCell ref="I30:K30"/>
    <mergeCell ref="M30:O30"/>
    <mergeCell ref="Q30:S30"/>
    <mergeCell ref="T30:V30"/>
    <mergeCell ref="X30:Z30"/>
    <mergeCell ref="F22:I22"/>
    <mergeCell ref="K22:M22"/>
    <mergeCell ref="O22:Q22"/>
    <mergeCell ref="T22:V22"/>
    <mergeCell ref="X22:Z22"/>
    <mergeCell ref="C28:Z28"/>
    <mergeCell ref="F21:I21"/>
    <mergeCell ref="K21:M21"/>
    <mergeCell ref="O21:Q21"/>
    <mergeCell ref="T21:V21"/>
    <mergeCell ref="X21:Z21"/>
    <mergeCell ref="C20:D20"/>
    <mergeCell ref="F20:I20"/>
    <mergeCell ref="K20:M20"/>
    <mergeCell ref="O20:Q20"/>
    <mergeCell ref="T20:V20"/>
    <mergeCell ref="X20:Z20"/>
    <mergeCell ref="F18:I18"/>
    <mergeCell ref="K18:M18"/>
    <mergeCell ref="O18:Q18"/>
    <mergeCell ref="T18:V18"/>
    <mergeCell ref="X18:Z18"/>
    <mergeCell ref="F19:I19"/>
    <mergeCell ref="K19:M19"/>
    <mergeCell ref="O19:Q19"/>
    <mergeCell ref="T19:V19"/>
    <mergeCell ref="X19:Z19"/>
    <mergeCell ref="X16:Z16"/>
    <mergeCell ref="F17:I17"/>
    <mergeCell ref="K17:M17"/>
    <mergeCell ref="O17:Q17"/>
    <mergeCell ref="T17:V17"/>
    <mergeCell ref="X17:Z17"/>
    <mergeCell ref="F15:I15"/>
    <mergeCell ref="K15:M15"/>
    <mergeCell ref="O15:Q15"/>
    <mergeCell ref="T15:V15"/>
    <mergeCell ref="X15:Z15"/>
    <mergeCell ref="C16:D16"/>
    <mergeCell ref="F16:I16"/>
    <mergeCell ref="K16:M16"/>
    <mergeCell ref="O16:Q16"/>
    <mergeCell ref="T16:V16"/>
    <mergeCell ref="F13:I13"/>
    <mergeCell ref="K13:M13"/>
    <mergeCell ref="O13:Q13"/>
    <mergeCell ref="T13:V13"/>
    <mergeCell ref="C11:D11"/>
    <mergeCell ref="F11:I11"/>
    <mergeCell ref="K11:M11"/>
    <mergeCell ref="O11:Q11"/>
    <mergeCell ref="T11:V11"/>
    <mergeCell ref="X11:Z11"/>
    <mergeCell ref="X13:Z13"/>
    <mergeCell ref="F14:I14"/>
    <mergeCell ref="K14:M14"/>
    <mergeCell ref="O14:Q14"/>
    <mergeCell ref="T14:V14"/>
    <mergeCell ref="X14:Z14"/>
    <mergeCell ref="C12:D12"/>
    <mergeCell ref="F12:I12"/>
    <mergeCell ref="K12:M12"/>
    <mergeCell ref="O12:Q12"/>
    <mergeCell ref="T12:V12"/>
    <mergeCell ref="X12:Z12"/>
    <mergeCell ref="C9:D9"/>
    <mergeCell ref="F9:I9"/>
    <mergeCell ref="K9:M9"/>
    <mergeCell ref="O9:Q9"/>
    <mergeCell ref="T9:V9"/>
    <mergeCell ref="X9:Z9"/>
    <mergeCell ref="C10:D10"/>
    <mergeCell ref="F10:I10"/>
    <mergeCell ref="K10:M10"/>
    <mergeCell ref="O10:Q10"/>
    <mergeCell ref="T10:V10"/>
    <mergeCell ref="X10:Z10"/>
    <mergeCell ref="C8:D8"/>
    <mergeCell ref="F8:I8"/>
    <mergeCell ref="K8:M8"/>
    <mergeCell ref="O8:Q8"/>
    <mergeCell ref="T8:V8"/>
    <mergeCell ref="X8:Z8"/>
    <mergeCell ref="C1:D1"/>
    <mergeCell ref="Z2:Z3"/>
    <mergeCell ref="C5:D6"/>
    <mergeCell ref="F7:I7"/>
    <mergeCell ref="K7:M7"/>
    <mergeCell ref="O7:R7"/>
    <mergeCell ref="T7:V7"/>
    <mergeCell ref="X7:Z7"/>
    <mergeCell ref="F6:M6"/>
  </mergeCells>
  <printOptions horizontalCentered="1"/>
  <pageMargins left="0.15748031496062992" right="0.15748031496062992" top="0.19685039370078741" bottom="0.19685039370078741" header="0" footer="0"/>
  <pageSetup paperSize="9" scale="97" orientation="portrait" r:id="rId1"/>
  <headerFooter alignWithMargins="0"/>
</worksheet>
</file>

<file path=xl/worksheets/sheet11.xml><?xml version="1.0" encoding="utf-8"?>
<worksheet xmlns="http://schemas.openxmlformats.org/spreadsheetml/2006/main" xmlns:r="http://schemas.openxmlformats.org/officeDocument/2006/relationships">
  <sheetPr>
    <tabColor rgb="FFC00000"/>
    <pageSetUpPr fitToPage="1"/>
  </sheetPr>
  <dimension ref="A1:AI82"/>
  <sheetViews>
    <sheetView zoomScale="115" zoomScaleNormal="115" workbookViewId="0"/>
  </sheetViews>
  <sheetFormatPr defaultRowHeight="12.75"/>
  <cols>
    <col min="1" max="1" width="1" style="680" customWidth="1"/>
    <col min="2" max="2" width="2.42578125" style="680" customWidth="1"/>
    <col min="3" max="3" width="18.140625" style="680" customWidth="1"/>
    <col min="4" max="4" width="9.7109375" style="680" customWidth="1"/>
    <col min="5" max="5" width="0.42578125" style="680" customWidth="1"/>
    <col min="6" max="6" width="2.140625" style="680" customWidth="1"/>
    <col min="7" max="7" width="5.28515625" style="680" customWidth="1"/>
    <col min="8" max="8" width="0.5703125" style="680" customWidth="1"/>
    <col min="9" max="9" width="4.7109375" style="680" customWidth="1"/>
    <col min="10" max="10" width="2.5703125" style="680" customWidth="1"/>
    <col min="11" max="11" width="0.42578125" style="680" customWidth="1"/>
    <col min="12" max="12" width="5.140625" style="680" customWidth="1"/>
    <col min="13" max="13" width="2.5703125" style="680" customWidth="1"/>
    <col min="14" max="15" width="0.28515625" style="680" customWidth="1"/>
    <col min="16" max="16" width="2.28515625" style="680" customWidth="1"/>
    <col min="17" max="17" width="5.28515625" style="680" customWidth="1"/>
    <col min="18" max="18" width="0.28515625" style="680" customWidth="1"/>
    <col min="19" max="19" width="10" style="680" customWidth="1"/>
    <col min="20" max="20" width="0.42578125" style="680" customWidth="1"/>
    <col min="21" max="21" width="3" style="680" customWidth="1"/>
    <col min="22" max="22" width="5.42578125" style="680" customWidth="1"/>
    <col min="23" max="23" width="0.42578125" style="680" customWidth="1"/>
    <col min="24" max="24" width="6.85546875" style="680" customWidth="1"/>
    <col min="25" max="25" width="0.42578125" style="680" customWidth="1"/>
    <col min="26" max="26" width="3.28515625" style="680" customWidth="1"/>
    <col min="27" max="27" width="3.42578125" style="680" customWidth="1"/>
    <col min="28" max="28" width="1.140625" style="680" customWidth="1"/>
    <col min="29" max="29" width="2.42578125" style="680" customWidth="1"/>
    <col min="30" max="30" width="1" style="680" customWidth="1"/>
    <col min="31" max="31" width="4.140625" style="680" hidden="1" customWidth="1"/>
    <col min="32" max="32" width="2.28515625" style="680" hidden="1" customWidth="1"/>
    <col min="33" max="33" width="1" style="680" hidden="1" customWidth="1"/>
    <col min="34" max="34" width="5.28515625" style="680" hidden="1" customWidth="1"/>
    <col min="35" max="16384" width="9.140625" style="680"/>
  </cols>
  <sheetData>
    <row r="1" spans="1:35" ht="13.5" thickBot="1">
      <c r="A1" s="678"/>
      <c r="B1" s="679"/>
      <c r="C1" s="583" t="s">
        <v>105</v>
      </c>
      <c r="E1" s="565"/>
      <c r="F1" s="565"/>
      <c r="G1" s="565"/>
      <c r="H1" s="565"/>
      <c r="I1" s="565"/>
      <c r="J1" s="565"/>
      <c r="K1" s="565"/>
      <c r="L1" s="565"/>
      <c r="M1" s="565"/>
      <c r="N1" s="565"/>
      <c r="O1" s="565"/>
      <c r="P1" s="565"/>
      <c r="Q1" s="565"/>
      <c r="R1" s="565"/>
      <c r="S1" s="565"/>
      <c r="T1" s="565"/>
      <c r="U1" s="565"/>
      <c r="V1" s="565"/>
      <c r="W1" s="565"/>
      <c r="X1" s="565"/>
      <c r="Y1" s="565"/>
      <c r="Z1" s="565"/>
      <c r="AA1" s="565"/>
      <c r="AB1" s="565"/>
      <c r="AC1" s="565"/>
      <c r="AE1" s="566"/>
      <c r="AF1" s="681"/>
      <c r="AG1" s="682"/>
    </row>
    <row r="2" spans="1:35">
      <c r="A2" s="678"/>
      <c r="B2" s="567"/>
      <c r="C2" s="567"/>
      <c r="D2" s="568"/>
      <c r="E2" s="568"/>
      <c r="F2" s="568"/>
      <c r="G2" s="568"/>
      <c r="H2" s="568"/>
      <c r="I2" s="568"/>
      <c r="J2" s="568"/>
      <c r="K2" s="568"/>
      <c r="L2" s="568"/>
      <c r="M2" s="568"/>
      <c r="N2" s="568"/>
      <c r="O2" s="568"/>
      <c r="P2" s="568"/>
      <c r="Q2" s="568"/>
      <c r="R2" s="568"/>
      <c r="S2" s="568"/>
      <c r="T2" s="568"/>
      <c r="U2" s="568"/>
      <c r="V2" s="568"/>
      <c r="W2" s="568"/>
      <c r="X2" s="568"/>
      <c r="Y2" s="568"/>
      <c r="Z2" s="568"/>
      <c r="AA2" s="568"/>
      <c r="AB2" s="568"/>
      <c r="AC2" s="569"/>
      <c r="AD2" s="682"/>
      <c r="AE2" s="570"/>
      <c r="AF2" s="683"/>
      <c r="AG2" s="684"/>
    </row>
    <row r="3" spans="1:35" ht="9.75" customHeight="1" thickBot="1">
      <c r="A3" s="678"/>
      <c r="B3" s="682"/>
      <c r="C3" s="682"/>
      <c r="D3" s="682"/>
      <c r="E3" s="682"/>
      <c r="F3" s="682"/>
      <c r="G3" s="682"/>
      <c r="H3" s="682"/>
      <c r="I3" s="682"/>
      <c r="J3" s="682"/>
      <c r="K3" s="682"/>
      <c r="L3" s="682"/>
      <c r="M3" s="682"/>
      <c r="N3" s="682"/>
      <c r="O3" s="682"/>
      <c r="P3" s="682"/>
      <c r="Q3" s="682"/>
      <c r="R3" s="682"/>
      <c r="S3" s="682"/>
      <c r="T3" s="682"/>
      <c r="U3" s="682"/>
      <c r="V3" s="682"/>
      <c r="W3" s="682"/>
      <c r="X3" s="682"/>
      <c r="Y3" s="682"/>
      <c r="Z3" s="682"/>
      <c r="AA3" s="682"/>
      <c r="AB3" s="595" t="s">
        <v>100</v>
      </c>
      <c r="AC3" s="569"/>
      <c r="AD3" s="682"/>
      <c r="AE3" s="571"/>
      <c r="AF3" s="683"/>
      <c r="AG3" s="678"/>
    </row>
    <row r="4" spans="1:35" s="689" customFormat="1" ht="13.5" thickBot="1">
      <c r="A4" s="685"/>
      <c r="B4" s="686"/>
      <c r="C4" s="558" t="s">
        <v>512</v>
      </c>
      <c r="D4" s="584"/>
      <c r="E4" s="584"/>
      <c r="F4" s="584"/>
      <c r="G4" s="584"/>
      <c r="H4" s="584"/>
      <c r="I4" s="584"/>
      <c r="J4" s="584"/>
      <c r="K4" s="584"/>
      <c r="L4" s="584"/>
      <c r="M4" s="584"/>
      <c r="N4" s="584"/>
      <c r="O4" s="584"/>
      <c r="P4" s="584"/>
      <c r="Q4" s="584"/>
      <c r="R4" s="584"/>
      <c r="S4" s="584"/>
      <c r="T4" s="584"/>
      <c r="U4" s="584"/>
      <c r="V4" s="584"/>
      <c r="W4" s="584"/>
      <c r="X4" s="584"/>
      <c r="Y4" s="584"/>
      <c r="Z4" s="584"/>
      <c r="AA4" s="584"/>
      <c r="AB4" s="596"/>
      <c r="AC4" s="569"/>
      <c r="AD4" s="682"/>
      <c r="AE4" s="687"/>
      <c r="AF4" s="688"/>
      <c r="AG4" s="688"/>
      <c r="AH4" s="688"/>
    </row>
    <row r="5" spans="1:35" s="688" customFormat="1" ht="4.5" customHeight="1">
      <c r="A5" s="690"/>
      <c r="B5" s="691"/>
      <c r="C5" s="585"/>
      <c r="D5" s="585"/>
      <c r="E5" s="585"/>
      <c r="F5" s="585"/>
      <c r="G5" s="585"/>
      <c r="H5" s="585"/>
      <c r="I5" s="585"/>
      <c r="J5" s="585"/>
      <c r="K5" s="585"/>
      <c r="L5" s="585"/>
      <c r="M5" s="585"/>
      <c r="N5" s="585"/>
      <c r="O5" s="585"/>
      <c r="P5" s="585"/>
      <c r="Q5" s="585"/>
      <c r="R5" s="585"/>
      <c r="S5" s="585"/>
      <c r="T5" s="585"/>
      <c r="U5" s="585"/>
      <c r="V5" s="585"/>
      <c r="W5" s="585"/>
      <c r="X5" s="585"/>
      <c r="Y5" s="585"/>
      <c r="Z5" s="585"/>
      <c r="AA5" s="585"/>
      <c r="AB5" s="585"/>
      <c r="AC5" s="569"/>
      <c r="AD5" s="682"/>
      <c r="AE5" s="687"/>
    </row>
    <row r="6" spans="1:35" s="688" customFormat="1">
      <c r="A6" s="690"/>
      <c r="B6" s="691"/>
      <c r="C6" s="585"/>
      <c r="D6" s="585"/>
      <c r="F6" s="1564">
        <v>2003</v>
      </c>
      <c r="G6" s="1564"/>
      <c r="H6" s="990"/>
      <c r="I6" s="1564">
        <v>2004</v>
      </c>
      <c r="J6" s="1564"/>
      <c r="K6" s="990"/>
      <c r="L6" s="1564">
        <v>2005</v>
      </c>
      <c r="M6" s="1564"/>
      <c r="N6" s="1564"/>
      <c r="O6" s="990"/>
      <c r="P6" s="1564">
        <v>2006</v>
      </c>
      <c r="Q6" s="1564"/>
      <c r="R6" s="677"/>
      <c r="S6" s="1140">
        <v>2007</v>
      </c>
      <c r="T6" s="988"/>
      <c r="U6" s="1564">
        <v>2008</v>
      </c>
      <c r="V6" s="1564"/>
      <c r="W6" s="989"/>
      <c r="X6" s="1140">
        <v>2009</v>
      </c>
      <c r="Y6" s="990"/>
      <c r="Z6" s="1564">
        <v>2010</v>
      </c>
      <c r="AA6" s="1564"/>
      <c r="AB6" s="1140"/>
      <c r="AC6" s="569"/>
      <c r="AD6" s="682"/>
      <c r="AE6" s="687"/>
    </row>
    <row r="7" spans="1:35" s="688" customFormat="1" ht="11.25" customHeight="1">
      <c r="A7" s="690"/>
      <c r="B7" s="691"/>
      <c r="C7" s="676" t="s">
        <v>513</v>
      </c>
      <c r="D7" s="676"/>
      <c r="E7" s="770"/>
      <c r="F7" s="1571">
        <v>294949</v>
      </c>
      <c r="G7" s="1571"/>
      <c r="H7" s="986"/>
      <c r="I7" s="1571">
        <v>300850</v>
      </c>
      <c r="J7" s="1571"/>
      <c r="K7" s="986"/>
      <c r="L7" s="1571">
        <v>328230</v>
      </c>
      <c r="M7" s="1571"/>
      <c r="N7" s="1149"/>
      <c r="O7" s="986"/>
      <c r="P7" s="1571">
        <v>330967</v>
      </c>
      <c r="Q7" s="1571"/>
      <c r="R7" s="1150"/>
      <c r="S7" s="1151">
        <v>341720</v>
      </c>
      <c r="T7" s="991"/>
      <c r="U7" s="1572">
        <v>343663</v>
      </c>
      <c r="V7" s="1572"/>
      <c r="X7" s="1152">
        <v>336378</v>
      </c>
      <c r="Y7" s="986"/>
      <c r="Z7" s="1569">
        <v>283311</v>
      </c>
      <c r="AA7" s="1569"/>
      <c r="AB7" s="771"/>
      <c r="AC7" s="569"/>
      <c r="AD7" s="682"/>
      <c r="AE7" s="687"/>
    </row>
    <row r="8" spans="1:35" s="688" customFormat="1" ht="11.25" customHeight="1">
      <c r="A8" s="690"/>
      <c r="B8" s="691"/>
      <c r="C8" s="676" t="s">
        <v>514</v>
      </c>
      <c r="D8" s="676"/>
      <c r="E8" s="770"/>
      <c r="F8" s="1569">
        <v>339601</v>
      </c>
      <c r="G8" s="1569"/>
      <c r="H8" s="986"/>
      <c r="I8" s="1569">
        <v>347798</v>
      </c>
      <c r="J8" s="1569"/>
      <c r="K8" s="986"/>
      <c r="L8" s="1569">
        <v>378756</v>
      </c>
      <c r="M8" s="1569"/>
      <c r="N8" s="1153"/>
      <c r="O8" s="986"/>
      <c r="P8" s="1569">
        <v>384854</v>
      </c>
      <c r="Q8" s="1569"/>
      <c r="R8" s="1150"/>
      <c r="S8" s="1150">
        <v>397332</v>
      </c>
      <c r="T8" s="991"/>
      <c r="U8" s="1570">
        <v>400210</v>
      </c>
      <c r="V8" s="1570"/>
      <c r="W8" s="1385"/>
      <c r="X8" s="1386">
        <v>390129</v>
      </c>
      <c r="Y8" s="986"/>
      <c r="Z8" s="1569">
        <v>337570</v>
      </c>
      <c r="AA8" s="1569"/>
      <c r="AB8" s="771"/>
      <c r="AC8" s="569"/>
      <c r="AD8" s="682"/>
      <c r="AE8" s="687"/>
    </row>
    <row r="9" spans="1:35" s="688" customFormat="1" ht="11.25" customHeight="1">
      <c r="A9" s="690"/>
      <c r="B9" s="691"/>
      <c r="C9" s="676" t="s">
        <v>515</v>
      </c>
      <c r="D9" s="676"/>
      <c r="E9" s="770"/>
      <c r="F9" s="1569">
        <v>2739776</v>
      </c>
      <c r="G9" s="1569"/>
      <c r="H9" s="986"/>
      <c r="I9" s="1569">
        <v>2791443</v>
      </c>
      <c r="J9" s="1569"/>
      <c r="K9" s="986"/>
      <c r="L9" s="1569">
        <v>2960216</v>
      </c>
      <c r="M9" s="1569"/>
      <c r="N9" s="1153"/>
      <c r="O9" s="986"/>
      <c r="P9" s="1569">
        <v>2990993</v>
      </c>
      <c r="Q9" s="1569"/>
      <c r="R9" s="1150"/>
      <c r="S9" s="1150">
        <v>3094177</v>
      </c>
      <c r="T9" s="991"/>
      <c r="U9" s="1570">
        <v>3138017</v>
      </c>
      <c r="V9" s="1570"/>
      <c r="W9" s="1385"/>
      <c r="X9" s="1386">
        <v>2998781</v>
      </c>
      <c r="Y9" s="986"/>
      <c r="Z9" s="1569">
        <v>2779077</v>
      </c>
      <c r="AA9" s="1569"/>
      <c r="AB9" s="771"/>
      <c r="AC9" s="569"/>
      <c r="AD9" s="682"/>
      <c r="AE9" s="687"/>
    </row>
    <row r="10" spans="1:35" s="688" customFormat="1" ht="11.25" customHeight="1">
      <c r="A10" s="690"/>
      <c r="B10" s="691"/>
      <c r="C10" s="676" t="s">
        <v>506</v>
      </c>
      <c r="D10" s="676"/>
      <c r="E10" s="770"/>
      <c r="F10" s="1569">
        <v>2509958</v>
      </c>
      <c r="G10" s="1569"/>
      <c r="H10" s="986"/>
      <c r="I10" s="1569">
        <v>2573719</v>
      </c>
      <c r="J10" s="1569"/>
      <c r="K10" s="986"/>
      <c r="L10" s="1569">
        <v>2738739</v>
      </c>
      <c r="M10" s="1569"/>
      <c r="N10" s="1153"/>
      <c r="O10" s="986"/>
      <c r="P10" s="1569">
        <v>2765576</v>
      </c>
      <c r="Q10" s="1569"/>
      <c r="R10" s="1150"/>
      <c r="S10" s="1150">
        <v>2848902</v>
      </c>
      <c r="T10" s="991"/>
      <c r="U10" s="1570">
        <v>2894365</v>
      </c>
      <c r="V10" s="1570"/>
      <c r="W10" s="1385"/>
      <c r="X10" s="1386">
        <v>2759400</v>
      </c>
      <c r="Y10" s="986"/>
      <c r="Z10" s="1569">
        <v>2599509</v>
      </c>
      <c r="AA10" s="1569"/>
      <c r="AB10" s="771"/>
      <c r="AC10" s="569"/>
      <c r="AD10" s="682"/>
      <c r="AE10" s="687"/>
    </row>
    <row r="11" spans="1:35" s="688" customFormat="1" ht="15" customHeight="1">
      <c r="A11" s="690"/>
      <c r="B11" s="691"/>
      <c r="C11" s="676" t="s">
        <v>533</v>
      </c>
      <c r="D11" s="676"/>
      <c r="E11" s="770"/>
      <c r="F11" s="1561">
        <v>714.29</v>
      </c>
      <c r="G11" s="1561"/>
      <c r="H11" s="794"/>
      <c r="I11" s="1561">
        <v>741.41</v>
      </c>
      <c r="J11" s="1561"/>
      <c r="K11" s="794"/>
      <c r="L11" s="1561">
        <v>767.36</v>
      </c>
      <c r="M11" s="1561"/>
      <c r="N11" s="1154"/>
      <c r="O11" s="794"/>
      <c r="P11" s="1561">
        <v>789.22</v>
      </c>
      <c r="Q11" s="1561"/>
      <c r="R11" s="1155"/>
      <c r="S11" s="1155">
        <v>808.48</v>
      </c>
      <c r="T11" s="1156"/>
      <c r="U11" s="1568">
        <v>846.13</v>
      </c>
      <c r="V11" s="1568"/>
      <c r="W11" s="1385"/>
      <c r="X11" s="1387">
        <v>870.34</v>
      </c>
      <c r="Y11" s="794"/>
      <c r="Z11" s="1561">
        <v>900.04</v>
      </c>
      <c r="AA11" s="1561"/>
      <c r="AB11" s="992"/>
      <c r="AC11" s="569"/>
      <c r="AD11" s="682"/>
      <c r="AE11" s="687"/>
    </row>
    <row r="12" spans="1:35" s="688" customFormat="1" ht="11.25" customHeight="1">
      <c r="A12" s="690"/>
      <c r="B12" s="691"/>
      <c r="C12" s="1567" t="s">
        <v>534</v>
      </c>
      <c r="D12" s="1567"/>
      <c r="E12" s="1567"/>
      <c r="F12" s="1561">
        <v>852.4</v>
      </c>
      <c r="G12" s="1561"/>
      <c r="H12" s="794"/>
      <c r="I12" s="1561">
        <v>879.62</v>
      </c>
      <c r="J12" s="1561"/>
      <c r="K12" s="794"/>
      <c r="L12" s="1561">
        <v>909.17</v>
      </c>
      <c r="M12" s="1561"/>
      <c r="N12" s="1154"/>
      <c r="O12" s="794"/>
      <c r="P12" s="1561">
        <v>935.97</v>
      </c>
      <c r="Q12" s="1561"/>
      <c r="R12" s="1155"/>
      <c r="S12" s="1155">
        <v>965.25</v>
      </c>
      <c r="T12" s="1156"/>
      <c r="U12" s="1568">
        <v>1010.38</v>
      </c>
      <c r="V12" s="1568"/>
      <c r="W12" s="1385"/>
      <c r="X12" s="1387">
        <v>1036.44</v>
      </c>
      <c r="Y12" s="794"/>
      <c r="Z12" s="1561">
        <v>1076.26</v>
      </c>
      <c r="AA12" s="1561"/>
      <c r="AB12" s="992"/>
      <c r="AC12" s="569"/>
      <c r="AD12" s="682"/>
      <c r="AE12" s="687"/>
    </row>
    <row r="13" spans="1:35" s="688" customFormat="1" ht="11.25" customHeight="1" thickBot="1">
      <c r="A13" s="690"/>
      <c r="B13" s="691"/>
      <c r="C13" s="1142"/>
      <c r="D13" s="1142"/>
      <c r="E13" s="1142"/>
      <c r="F13" s="1141"/>
      <c r="G13" s="1141"/>
      <c r="H13" s="794"/>
      <c r="I13" s="1141"/>
      <c r="J13" s="1141"/>
      <c r="K13" s="794"/>
      <c r="L13" s="1141"/>
      <c r="M13" s="1141"/>
      <c r="N13" s="1154"/>
      <c r="O13" s="794"/>
      <c r="P13" s="1155"/>
      <c r="Q13" s="1155"/>
      <c r="R13" s="1155"/>
      <c r="S13" s="1155"/>
      <c r="T13" s="1156"/>
      <c r="U13" s="1155"/>
      <c r="V13" s="1155"/>
      <c r="X13" s="1157"/>
      <c r="Y13" s="794"/>
      <c r="Z13" s="1141"/>
      <c r="AA13" s="1141"/>
      <c r="AB13" s="595" t="s">
        <v>337</v>
      </c>
      <c r="AC13" s="569"/>
      <c r="AD13" s="682"/>
      <c r="AE13" s="687"/>
    </row>
    <row r="14" spans="1:35" s="695" customFormat="1" ht="13.5" thickBot="1">
      <c r="A14" s="478"/>
      <c r="B14" s="692"/>
      <c r="C14" s="584" t="s">
        <v>579</v>
      </c>
      <c r="D14" s="584"/>
      <c r="E14" s="584"/>
      <c r="F14" s="584"/>
      <c r="G14" s="584"/>
      <c r="H14" s="584"/>
      <c r="I14" s="584"/>
      <c r="J14" s="584"/>
      <c r="K14" s="584"/>
      <c r="L14" s="584"/>
      <c r="M14" s="584"/>
      <c r="N14" s="584"/>
      <c r="O14" s="584"/>
      <c r="P14" s="584"/>
      <c r="Q14" s="584"/>
      <c r="R14" s="584"/>
      <c r="S14" s="584"/>
      <c r="T14" s="584"/>
      <c r="U14" s="584"/>
      <c r="V14" s="584"/>
      <c r="W14" s="584"/>
      <c r="X14" s="584"/>
      <c r="Y14" s="584"/>
      <c r="Z14" s="584"/>
      <c r="AA14" s="584"/>
      <c r="AB14" s="596"/>
      <c r="AC14" s="569"/>
      <c r="AD14" s="682"/>
      <c r="AE14" s="569"/>
      <c r="AF14" s="572"/>
      <c r="AG14" s="693"/>
      <c r="AH14" s="694"/>
      <c r="AI14" s="694"/>
    </row>
    <row r="15" spans="1:35" s="695" customFormat="1" ht="4.5" customHeight="1">
      <c r="A15" s="478"/>
      <c r="B15" s="692"/>
      <c r="C15" s="779"/>
      <c r="D15" s="779"/>
      <c r="E15" s="779"/>
      <c r="F15" s="779"/>
      <c r="G15" s="779"/>
      <c r="H15" s="779"/>
      <c r="I15" s="779"/>
      <c r="J15" s="779"/>
      <c r="K15" s="779"/>
      <c r="L15" s="779"/>
      <c r="M15" s="779"/>
      <c r="N15" s="779"/>
      <c r="O15" s="779"/>
      <c r="P15" s="779"/>
      <c r="Q15" s="779"/>
      <c r="R15" s="779"/>
      <c r="S15" s="779"/>
      <c r="T15" s="779"/>
      <c r="U15" s="779"/>
      <c r="V15" s="779"/>
      <c r="W15" s="779"/>
      <c r="X15" s="779"/>
      <c r="Y15" s="779"/>
      <c r="Z15" s="779"/>
      <c r="AA15" s="779"/>
      <c r="AB15" s="779"/>
      <c r="AC15" s="569"/>
      <c r="AD15" s="682"/>
      <c r="AE15" s="569"/>
      <c r="AF15" s="572"/>
      <c r="AG15" s="693"/>
      <c r="AH15" s="694"/>
      <c r="AI15" s="694"/>
    </row>
    <row r="16" spans="1:35" s="695" customFormat="1" ht="23.25" customHeight="1">
      <c r="A16" s="478"/>
      <c r="B16" s="692"/>
      <c r="C16" s="1562">
        <v>2010</v>
      </c>
      <c r="D16" s="1563"/>
      <c r="E16" s="780"/>
      <c r="F16" s="1564" t="s">
        <v>535</v>
      </c>
      <c r="G16" s="1564"/>
      <c r="H16" s="677"/>
      <c r="I16" s="1564" t="s">
        <v>536</v>
      </c>
      <c r="J16" s="1564"/>
      <c r="K16" s="677"/>
      <c r="L16" s="1565" t="s">
        <v>537</v>
      </c>
      <c r="M16" s="1565"/>
      <c r="N16" s="1565"/>
      <c r="O16" s="993"/>
      <c r="P16" s="1562">
        <v>2010</v>
      </c>
      <c r="Q16" s="1566"/>
      <c r="R16" s="1566"/>
      <c r="S16" s="1563"/>
      <c r="T16" s="781"/>
      <c r="U16" s="1564" t="s">
        <v>535</v>
      </c>
      <c r="V16" s="1564"/>
      <c r="W16" s="990"/>
      <c r="X16" s="1140" t="s">
        <v>536</v>
      </c>
      <c r="Y16" s="988"/>
      <c r="Z16" s="1565" t="s">
        <v>537</v>
      </c>
      <c r="AA16" s="1565"/>
      <c r="AB16" s="1565"/>
      <c r="AC16" s="569"/>
      <c r="AD16" s="682"/>
      <c r="AE16" s="569"/>
      <c r="AF16" s="572"/>
      <c r="AG16" s="693"/>
      <c r="AH16" s="694"/>
      <c r="AI16" s="694"/>
    </row>
    <row r="17" spans="1:35" s="777" customFormat="1" ht="10.5" customHeight="1">
      <c r="A17" s="1145"/>
      <c r="B17" s="692"/>
      <c r="C17" s="793" t="s">
        <v>580</v>
      </c>
      <c r="D17" s="994"/>
      <c r="E17" s="782"/>
      <c r="F17" s="1558">
        <v>698.1</v>
      </c>
      <c r="G17" s="1558"/>
      <c r="H17" s="1143"/>
      <c r="I17" s="1558">
        <v>818.3</v>
      </c>
      <c r="J17" s="1558"/>
      <c r="K17" s="784"/>
      <c r="L17" s="1559">
        <v>14523</v>
      </c>
      <c r="M17" s="1559"/>
      <c r="N17" s="995"/>
      <c r="O17" s="784"/>
      <c r="P17" s="1158" t="s">
        <v>581</v>
      </c>
      <c r="Q17" s="785"/>
      <c r="R17" s="785"/>
      <c r="S17" s="785"/>
      <c r="T17" s="785"/>
      <c r="U17" s="1558">
        <v>664.9</v>
      </c>
      <c r="V17" s="1558"/>
      <c r="W17" s="786"/>
      <c r="X17" s="1143">
        <v>770.3</v>
      </c>
      <c r="Y17" s="789"/>
      <c r="Z17" s="1560">
        <v>19707</v>
      </c>
      <c r="AA17" s="1560"/>
      <c r="AB17" s="1560"/>
      <c r="AC17" s="569"/>
      <c r="AD17" s="682"/>
      <c r="AE17" s="775"/>
      <c r="AF17" s="587"/>
      <c r="AG17" s="699"/>
      <c r="AH17" s="776"/>
      <c r="AI17" s="776"/>
    </row>
    <row r="18" spans="1:35" s="695" customFormat="1" ht="10.5" customHeight="1">
      <c r="A18" s="478"/>
      <c r="B18" s="692"/>
      <c r="C18" s="1159" t="s">
        <v>582</v>
      </c>
      <c r="D18" s="778"/>
      <c r="E18" s="789"/>
      <c r="F18" s="1555">
        <v>697.5</v>
      </c>
      <c r="G18" s="1555"/>
      <c r="H18" s="783"/>
      <c r="I18" s="1555">
        <v>779.6</v>
      </c>
      <c r="J18" s="1555"/>
      <c r="K18" s="790"/>
      <c r="L18" s="1556">
        <v>1464</v>
      </c>
      <c r="M18" s="1556"/>
      <c r="N18" s="991"/>
      <c r="O18" s="790"/>
      <c r="P18" s="996" t="s">
        <v>583</v>
      </c>
      <c r="Q18" s="791"/>
      <c r="R18" s="791"/>
      <c r="S18" s="791"/>
      <c r="T18" s="791"/>
      <c r="U18" s="1555">
        <v>648</v>
      </c>
      <c r="V18" s="1555"/>
      <c r="W18" s="786"/>
      <c r="X18" s="1144">
        <v>737</v>
      </c>
      <c r="Y18" s="792"/>
      <c r="Z18" s="1557">
        <v>1977</v>
      </c>
      <c r="AA18" s="1557"/>
      <c r="AB18" s="1557"/>
      <c r="AC18" s="569"/>
      <c r="AD18" s="682"/>
      <c r="AE18" s="569"/>
      <c r="AF18" s="572"/>
      <c r="AG18" s="693"/>
      <c r="AH18" s="694"/>
      <c r="AI18" s="694"/>
    </row>
    <row r="19" spans="1:35" s="695" customFormat="1" ht="10.5" customHeight="1">
      <c r="A19" s="478"/>
      <c r="B19" s="692"/>
      <c r="C19" s="1159" t="s">
        <v>584</v>
      </c>
      <c r="D19" s="778"/>
      <c r="E19" s="789"/>
      <c r="F19" s="1555">
        <v>711.5</v>
      </c>
      <c r="G19" s="1555"/>
      <c r="H19" s="783"/>
      <c r="I19" s="1555">
        <v>841.6</v>
      </c>
      <c r="J19" s="1555"/>
      <c r="K19" s="790"/>
      <c r="L19" s="1556">
        <v>8542</v>
      </c>
      <c r="M19" s="1556"/>
      <c r="N19" s="991"/>
      <c r="O19" s="790"/>
      <c r="P19" s="996" t="s">
        <v>585</v>
      </c>
      <c r="Q19" s="791"/>
      <c r="R19" s="791"/>
      <c r="S19" s="791"/>
      <c r="T19" s="791"/>
      <c r="U19" s="1555">
        <v>608.1</v>
      </c>
      <c r="V19" s="1555"/>
      <c r="W19" s="786"/>
      <c r="X19" s="1144">
        <v>705.1</v>
      </c>
      <c r="Y19" s="792"/>
      <c r="Z19" s="1557">
        <v>561</v>
      </c>
      <c r="AA19" s="1557"/>
      <c r="AB19" s="1557"/>
      <c r="AC19" s="569"/>
      <c r="AD19" s="682"/>
      <c r="AE19" s="569"/>
      <c r="AF19" s="572"/>
      <c r="AG19" s="693"/>
      <c r="AH19" s="694"/>
      <c r="AI19" s="694"/>
    </row>
    <row r="20" spans="1:35" s="695" customFormat="1" ht="10.5" customHeight="1">
      <c r="A20" s="478"/>
      <c r="B20" s="692"/>
      <c r="C20" s="1159" t="s">
        <v>586</v>
      </c>
      <c r="D20" s="778"/>
      <c r="E20" s="789"/>
      <c r="F20" s="1555">
        <v>673.1</v>
      </c>
      <c r="G20" s="1555"/>
      <c r="H20" s="783"/>
      <c r="I20" s="1555">
        <v>786.8</v>
      </c>
      <c r="J20" s="1555"/>
      <c r="K20" s="790"/>
      <c r="L20" s="1556">
        <v>4517</v>
      </c>
      <c r="M20" s="1556"/>
      <c r="N20" s="991"/>
      <c r="O20" s="790"/>
      <c r="P20" s="996" t="s">
        <v>587</v>
      </c>
      <c r="Q20" s="791"/>
      <c r="R20" s="791"/>
      <c r="S20" s="791"/>
      <c r="T20" s="791"/>
      <c r="U20" s="1555">
        <v>713.8</v>
      </c>
      <c r="V20" s="1555"/>
      <c r="W20" s="786"/>
      <c r="X20" s="1144">
        <v>845.6</v>
      </c>
      <c r="Y20" s="792"/>
      <c r="Z20" s="1557">
        <v>2379</v>
      </c>
      <c r="AA20" s="1557"/>
      <c r="AB20" s="1557"/>
      <c r="AC20" s="569"/>
      <c r="AD20" s="682"/>
      <c r="AE20" s="569"/>
      <c r="AF20" s="572"/>
      <c r="AG20" s="693"/>
      <c r="AH20" s="694"/>
      <c r="AI20" s="694"/>
    </row>
    <row r="21" spans="1:35" s="695" customFormat="1" ht="10.5" customHeight="1">
      <c r="A21" s="478"/>
      <c r="B21" s="692"/>
      <c r="C21" s="793" t="s">
        <v>588</v>
      </c>
      <c r="D21" s="778"/>
      <c r="E21" s="789"/>
      <c r="F21" s="1558">
        <v>761.6</v>
      </c>
      <c r="G21" s="1558"/>
      <c r="H21" s="783"/>
      <c r="I21" s="1558">
        <v>902.4</v>
      </c>
      <c r="J21" s="1558"/>
      <c r="K21" s="790"/>
      <c r="L21" s="1559">
        <v>67357</v>
      </c>
      <c r="M21" s="1559"/>
      <c r="N21" s="991"/>
      <c r="O21" s="790"/>
      <c r="P21" s="996" t="s">
        <v>589</v>
      </c>
      <c r="Q21" s="791"/>
      <c r="R21" s="791"/>
      <c r="S21" s="791"/>
      <c r="T21" s="791"/>
      <c r="U21" s="1555">
        <v>646.4</v>
      </c>
      <c r="V21" s="1555"/>
      <c r="W21" s="786"/>
      <c r="X21" s="1144">
        <v>770.1</v>
      </c>
      <c r="Y21" s="792"/>
      <c r="Z21" s="1557">
        <v>1149</v>
      </c>
      <c r="AA21" s="1557"/>
      <c r="AB21" s="1557"/>
      <c r="AC21" s="569"/>
      <c r="AD21" s="682"/>
      <c r="AE21" s="569"/>
      <c r="AF21" s="572"/>
      <c r="AG21" s="693"/>
      <c r="AH21" s="694"/>
      <c r="AI21" s="694"/>
    </row>
    <row r="22" spans="1:35" s="695" customFormat="1" ht="10.5" customHeight="1">
      <c r="A22" s="478"/>
      <c r="B22" s="692"/>
      <c r="C22" s="1159" t="s">
        <v>590</v>
      </c>
      <c r="D22" s="778"/>
      <c r="E22" s="789"/>
      <c r="F22" s="1555">
        <v>734</v>
      </c>
      <c r="G22" s="1555"/>
      <c r="H22" s="783"/>
      <c r="I22" s="1555">
        <v>862.9</v>
      </c>
      <c r="J22" s="1555"/>
      <c r="K22" s="790"/>
      <c r="L22" s="1556">
        <v>11662</v>
      </c>
      <c r="M22" s="1556"/>
      <c r="N22" s="991"/>
      <c r="O22" s="790"/>
      <c r="P22" s="996" t="s">
        <v>591</v>
      </c>
      <c r="Q22" s="791"/>
      <c r="R22" s="791"/>
      <c r="S22" s="791"/>
      <c r="T22" s="791"/>
      <c r="U22" s="1555">
        <v>648.5</v>
      </c>
      <c r="V22" s="1555"/>
      <c r="W22" s="786"/>
      <c r="X22" s="1144">
        <v>733.5</v>
      </c>
      <c r="Y22" s="792"/>
      <c r="Z22" s="1557">
        <v>3688</v>
      </c>
      <c r="AA22" s="1557"/>
      <c r="AB22" s="1557"/>
      <c r="AC22" s="569"/>
      <c r="AD22" s="682"/>
      <c r="AE22" s="569"/>
      <c r="AF22" s="572"/>
      <c r="AG22" s="693"/>
      <c r="AH22" s="694"/>
      <c r="AI22" s="694"/>
    </row>
    <row r="23" spans="1:35" s="695" customFormat="1" ht="10.5" customHeight="1">
      <c r="A23" s="478"/>
      <c r="B23" s="692"/>
      <c r="C23" s="1159" t="s">
        <v>592</v>
      </c>
      <c r="D23" s="778"/>
      <c r="E23" s="789"/>
      <c r="F23" s="1555">
        <v>696.3</v>
      </c>
      <c r="G23" s="1555"/>
      <c r="H23" s="783"/>
      <c r="I23" s="1555">
        <v>802.4</v>
      </c>
      <c r="J23" s="1555"/>
      <c r="K23" s="790"/>
      <c r="L23" s="1556">
        <v>2090</v>
      </c>
      <c r="M23" s="1556"/>
      <c r="N23" s="991"/>
      <c r="O23" s="790"/>
      <c r="P23" s="996" t="s">
        <v>593</v>
      </c>
      <c r="Q23" s="791"/>
      <c r="R23" s="791"/>
      <c r="S23" s="791"/>
      <c r="T23" s="791"/>
      <c r="U23" s="1555">
        <v>627.1</v>
      </c>
      <c r="V23" s="1555"/>
      <c r="W23" s="997"/>
      <c r="X23" s="1144">
        <v>755.5</v>
      </c>
      <c r="Y23" s="787"/>
      <c r="Z23" s="1557">
        <v>478</v>
      </c>
      <c r="AA23" s="1557"/>
      <c r="AB23" s="1557"/>
      <c r="AC23" s="569"/>
      <c r="AD23" s="682"/>
      <c r="AE23" s="569"/>
      <c r="AF23" s="572"/>
      <c r="AG23" s="693"/>
      <c r="AH23" s="694"/>
      <c r="AI23" s="694"/>
    </row>
    <row r="24" spans="1:35" s="695" customFormat="1" ht="10.5" customHeight="1">
      <c r="A24" s="478"/>
      <c r="B24" s="692"/>
      <c r="C24" s="1159" t="s">
        <v>594</v>
      </c>
      <c r="D24" s="778"/>
      <c r="E24" s="789"/>
      <c r="F24" s="1555">
        <v>752.1</v>
      </c>
      <c r="G24" s="1555"/>
      <c r="H24" s="783"/>
      <c r="I24" s="1555">
        <v>886.6</v>
      </c>
      <c r="J24" s="1555"/>
      <c r="K24" s="790"/>
      <c r="L24" s="1556">
        <v>9424</v>
      </c>
      <c r="M24" s="1556"/>
      <c r="N24" s="991"/>
      <c r="O24" s="790"/>
      <c r="P24" s="996" t="s">
        <v>595</v>
      </c>
      <c r="Q24" s="791"/>
      <c r="R24" s="791"/>
      <c r="S24" s="791"/>
      <c r="T24" s="791"/>
      <c r="U24" s="1555">
        <v>664.8</v>
      </c>
      <c r="V24" s="1555"/>
      <c r="W24" s="786"/>
      <c r="X24" s="1144">
        <v>771.8</v>
      </c>
      <c r="Y24" s="792"/>
      <c r="Z24" s="1557">
        <v>1040</v>
      </c>
      <c r="AA24" s="1557"/>
      <c r="AB24" s="1557"/>
      <c r="AC24" s="569"/>
      <c r="AD24" s="682"/>
      <c r="AE24" s="569"/>
      <c r="AF24" s="572"/>
      <c r="AG24" s="693"/>
      <c r="AH24" s="694"/>
      <c r="AI24" s="694"/>
    </row>
    <row r="25" spans="1:35" s="695" customFormat="1" ht="10.5" customHeight="1">
      <c r="A25" s="478"/>
      <c r="B25" s="692"/>
      <c r="C25" s="1159" t="s">
        <v>596</v>
      </c>
      <c r="D25" s="778"/>
      <c r="E25" s="789"/>
      <c r="F25" s="1555">
        <v>718.8</v>
      </c>
      <c r="G25" s="1555"/>
      <c r="H25" s="783"/>
      <c r="I25" s="1555">
        <v>824.8</v>
      </c>
      <c r="J25" s="1555"/>
      <c r="K25" s="790"/>
      <c r="L25" s="1556">
        <v>2243</v>
      </c>
      <c r="M25" s="1556"/>
      <c r="N25" s="991"/>
      <c r="O25" s="790"/>
      <c r="P25" s="996" t="s">
        <v>597</v>
      </c>
      <c r="Q25" s="791"/>
      <c r="R25" s="791"/>
      <c r="S25" s="791"/>
      <c r="T25" s="791"/>
      <c r="U25" s="1555">
        <v>631.70000000000005</v>
      </c>
      <c r="V25" s="1555"/>
      <c r="W25" s="786"/>
      <c r="X25" s="1144">
        <v>734</v>
      </c>
      <c r="Y25" s="792"/>
      <c r="Z25" s="1557">
        <v>1949</v>
      </c>
      <c r="AA25" s="1557"/>
      <c r="AB25" s="1557"/>
      <c r="AC25" s="569"/>
      <c r="AD25" s="682"/>
      <c r="AE25" s="569"/>
      <c r="AF25" s="572"/>
      <c r="AG25" s="693"/>
      <c r="AH25" s="694"/>
      <c r="AI25" s="694"/>
    </row>
    <row r="26" spans="1:35" s="695" customFormat="1" ht="10.5" customHeight="1">
      <c r="A26" s="478"/>
      <c r="B26" s="692"/>
      <c r="C26" s="1159" t="s">
        <v>598</v>
      </c>
      <c r="D26" s="778"/>
      <c r="E26" s="789"/>
      <c r="F26" s="1555">
        <v>796.5</v>
      </c>
      <c r="G26" s="1555"/>
      <c r="H26" s="783"/>
      <c r="I26" s="1555">
        <v>929.1</v>
      </c>
      <c r="J26" s="1555"/>
      <c r="K26" s="790"/>
      <c r="L26" s="1556">
        <v>2459</v>
      </c>
      <c r="M26" s="1556"/>
      <c r="N26" s="991"/>
      <c r="O26" s="790"/>
      <c r="P26" s="996" t="s">
        <v>599</v>
      </c>
      <c r="Q26" s="791"/>
      <c r="R26" s="791"/>
      <c r="S26" s="791"/>
      <c r="T26" s="791"/>
      <c r="U26" s="1555">
        <v>676.3</v>
      </c>
      <c r="V26" s="1555"/>
      <c r="W26" s="786"/>
      <c r="X26" s="1144">
        <v>778.7</v>
      </c>
      <c r="Y26" s="792"/>
      <c r="Z26" s="1557">
        <v>1469</v>
      </c>
      <c r="AA26" s="1557"/>
      <c r="AB26" s="1557"/>
      <c r="AC26" s="569"/>
      <c r="AD26" s="682"/>
      <c r="AE26" s="569"/>
      <c r="AF26" s="572"/>
      <c r="AG26" s="693"/>
      <c r="AH26" s="694"/>
      <c r="AI26" s="694"/>
    </row>
    <row r="27" spans="1:35" s="695" customFormat="1" ht="10.5" customHeight="1">
      <c r="A27" s="478"/>
      <c r="B27" s="692"/>
      <c r="C27" s="1159" t="s">
        <v>600</v>
      </c>
      <c r="D27" s="778"/>
      <c r="E27" s="789"/>
      <c r="F27" s="1555">
        <v>735.1</v>
      </c>
      <c r="G27" s="1555"/>
      <c r="H27" s="783"/>
      <c r="I27" s="1555">
        <v>846.3</v>
      </c>
      <c r="J27" s="1555"/>
      <c r="K27" s="790"/>
      <c r="L27" s="1556">
        <v>4305</v>
      </c>
      <c r="M27" s="1556"/>
      <c r="N27" s="991"/>
      <c r="O27" s="790"/>
      <c r="P27" s="996" t="s">
        <v>601</v>
      </c>
      <c r="Q27" s="791"/>
      <c r="R27" s="791"/>
      <c r="S27" s="791"/>
      <c r="T27" s="791"/>
      <c r="U27" s="1555">
        <v>635.70000000000005</v>
      </c>
      <c r="V27" s="1555"/>
      <c r="W27" s="786"/>
      <c r="X27" s="1144">
        <v>737.5</v>
      </c>
      <c r="Y27" s="792"/>
      <c r="Z27" s="1557">
        <v>1141</v>
      </c>
      <c r="AA27" s="1557"/>
      <c r="AB27" s="1557"/>
      <c r="AC27" s="569"/>
      <c r="AD27" s="682"/>
      <c r="AE27" s="569"/>
      <c r="AF27" s="572"/>
      <c r="AG27" s="693"/>
      <c r="AH27" s="694"/>
      <c r="AI27" s="694"/>
    </row>
    <row r="28" spans="1:35" s="695" customFormat="1" ht="10.5" customHeight="1">
      <c r="A28" s="478"/>
      <c r="B28" s="692"/>
      <c r="C28" s="1159" t="s">
        <v>602</v>
      </c>
      <c r="D28" s="778"/>
      <c r="E28" s="782"/>
      <c r="F28" s="1555">
        <v>853.7</v>
      </c>
      <c r="G28" s="1555"/>
      <c r="H28" s="782"/>
      <c r="I28" s="1555">
        <v>1058.8</v>
      </c>
      <c r="J28" s="1555"/>
      <c r="K28" s="784"/>
      <c r="L28" s="1556">
        <v>9721</v>
      </c>
      <c r="M28" s="1556"/>
      <c r="N28" s="998"/>
      <c r="O28" s="784"/>
      <c r="P28" s="996" t="s">
        <v>603</v>
      </c>
      <c r="Q28" s="785"/>
      <c r="R28" s="785"/>
      <c r="S28" s="785"/>
      <c r="T28" s="785"/>
      <c r="U28" s="1555">
        <v>721.6</v>
      </c>
      <c r="V28" s="1555"/>
      <c r="W28" s="786"/>
      <c r="X28" s="1144">
        <v>835.2</v>
      </c>
      <c r="Y28" s="792"/>
      <c r="Z28" s="1557">
        <v>2340</v>
      </c>
      <c r="AA28" s="1557"/>
      <c r="AB28" s="1557"/>
      <c r="AC28" s="569"/>
      <c r="AD28" s="682"/>
      <c r="AE28" s="569"/>
      <c r="AF28" s="572"/>
      <c r="AG28" s="693"/>
      <c r="AH28" s="694"/>
      <c r="AI28" s="694"/>
    </row>
    <row r="29" spans="1:35" s="695" customFormat="1" ht="10.5" customHeight="1">
      <c r="A29" s="478"/>
      <c r="B29" s="692"/>
      <c r="C29" s="1159" t="s">
        <v>604</v>
      </c>
      <c r="D29" s="778"/>
      <c r="E29" s="789"/>
      <c r="F29" s="1555">
        <v>840.8</v>
      </c>
      <c r="G29" s="1555"/>
      <c r="H29" s="783"/>
      <c r="I29" s="1555">
        <v>980.8</v>
      </c>
      <c r="J29" s="1555"/>
      <c r="K29" s="790"/>
      <c r="L29" s="1556">
        <v>2538</v>
      </c>
      <c r="M29" s="1556"/>
      <c r="N29" s="991"/>
      <c r="O29" s="790"/>
      <c r="P29" s="996" t="s">
        <v>605</v>
      </c>
      <c r="Q29" s="791"/>
      <c r="R29" s="791"/>
      <c r="S29" s="791"/>
      <c r="T29" s="791"/>
      <c r="U29" s="1555">
        <v>679.3</v>
      </c>
      <c r="V29" s="1555"/>
      <c r="W29" s="997"/>
      <c r="X29" s="1144">
        <v>785</v>
      </c>
      <c r="Y29" s="787"/>
      <c r="Z29" s="1557">
        <v>400</v>
      </c>
      <c r="AA29" s="1557"/>
      <c r="AB29" s="1557"/>
      <c r="AC29" s="569"/>
      <c r="AD29" s="682"/>
      <c r="AE29" s="569"/>
      <c r="AF29" s="572"/>
      <c r="AG29" s="693"/>
      <c r="AH29" s="694"/>
      <c r="AI29" s="694"/>
    </row>
    <row r="30" spans="1:35" s="695" customFormat="1" ht="10.5" customHeight="1">
      <c r="A30" s="478"/>
      <c r="B30" s="692"/>
      <c r="C30" s="1159" t="s">
        <v>606</v>
      </c>
      <c r="D30" s="778"/>
      <c r="E30" s="789"/>
      <c r="F30" s="1555">
        <v>724.2</v>
      </c>
      <c r="G30" s="1555"/>
      <c r="H30" s="783"/>
      <c r="I30" s="1555">
        <v>868</v>
      </c>
      <c r="J30" s="1555"/>
      <c r="K30" s="790"/>
      <c r="L30" s="1556">
        <v>1736</v>
      </c>
      <c r="M30" s="1556"/>
      <c r="N30" s="991"/>
      <c r="O30" s="790"/>
      <c r="P30" s="996" t="s">
        <v>607</v>
      </c>
      <c r="Q30" s="791"/>
      <c r="R30" s="791"/>
      <c r="S30" s="791"/>
      <c r="T30" s="791"/>
      <c r="U30" s="1555">
        <v>654.9</v>
      </c>
      <c r="V30" s="1555"/>
      <c r="W30" s="786"/>
      <c r="X30" s="1144">
        <v>768.4</v>
      </c>
      <c r="Y30" s="792"/>
      <c r="Z30" s="1557">
        <v>672</v>
      </c>
      <c r="AA30" s="1557"/>
      <c r="AB30" s="1557"/>
      <c r="AC30" s="569"/>
      <c r="AD30" s="682"/>
      <c r="AE30" s="569"/>
      <c r="AF30" s="572"/>
      <c r="AG30" s="693"/>
      <c r="AH30" s="694"/>
      <c r="AI30" s="694"/>
    </row>
    <row r="31" spans="1:35" s="695" customFormat="1" ht="10.5" customHeight="1">
      <c r="A31" s="478"/>
      <c r="B31" s="692"/>
      <c r="C31" s="1159" t="s">
        <v>608</v>
      </c>
      <c r="D31" s="778"/>
      <c r="E31" s="789"/>
      <c r="F31" s="1555">
        <v>687.5</v>
      </c>
      <c r="G31" s="1555"/>
      <c r="H31" s="783"/>
      <c r="I31" s="1555">
        <v>794</v>
      </c>
      <c r="J31" s="1555"/>
      <c r="K31" s="790"/>
      <c r="L31" s="1556">
        <v>3856</v>
      </c>
      <c r="M31" s="1556"/>
      <c r="N31" s="991"/>
      <c r="O31" s="790"/>
      <c r="P31" s="996" t="s">
        <v>609</v>
      </c>
      <c r="Q31" s="791"/>
      <c r="R31" s="791"/>
      <c r="S31" s="791"/>
      <c r="T31" s="791"/>
      <c r="U31" s="1555">
        <v>662.7</v>
      </c>
      <c r="V31" s="1555"/>
      <c r="W31" s="786"/>
      <c r="X31" s="1144">
        <v>780.6</v>
      </c>
      <c r="Y31" s="792"/>
      <c r="Z31" s="1557">
        <v>464</v>
      </c>
      <c r="AA31" s="1557"/>
      <c r="AB31" s="1557"/>
      <c r="AC31" s="569"/>
      <c r="AD31" s="682"/>
      <c r="AE31" s="569"/>
      <c r="AF31" s="572"/>
      <c r="AG31" s="693"/>
      <c r="AH31" s="694"/>
      <c r="AI31" s="694"/>
    </row>
    <row r="32" spans="1:35" s="695" customFormat="1" ht="10.5" customHeight="1">
      <c r="A32" s="478"/>
      <c r="B32" s="692"/>
      <c r="C32" s="1159" t="s">
        <v>610</v>
      </c>
      <c r="D32" s="778"/>
      <c r="E32" s="789"/>
      <c r="F32" s="1555">
        <v>679.9</v>
      </c>
      <c r="G32" s="1555"/>
      <c r="H32" s="783"/>
      <c r="I32" s="1555">
        <v>801.2</v>
      </c>
      <c r="J32" s="1555"/>
      <c r="K32" s="790"/>
      <c r="L32" s="1556">
        <v>1435</v>
      </c>
      <c r="M32" s="1556"/>
      <c r="N32" s="991"/>
      <c r="O32" s="790"/>
      <c r="P32" s="1158" t="s">
        <v>611</v>
      </c>
      <c r="Q32" s="791"/>
      <c r="R32" s="791"/>
      <c r="S32" s="791"/>
      <c r="T32" s="791"/>
      <c r="U32" s="1558">
        <v>735.9</v>
      </c>
      <c r="V32" s="1558"/>
      <c r="W32" s="786"/>
      <c r="X32" s="1143">
        <v>882.9</v>
      </c>
      <c r="Y32" s="792"/>
      <c r="Z32" s="1560">
        <v>49067</v>
      </c>
      <c r="AA32" s="1560"/>
      <c r="AB32" s="1560"/>
      <c r="AC32" s="569"/>
      <c r="AD32" s="682"/>
      <c r="AE32" s="569"/>
      <c r="AF32" s="572"/>
      <c r="AG32" s="693"/>
      <c r="AH32" s="694"/>
      <c r="AI32" s="694"/>
    </row>
    <row r="33" spans="1:35" s="695" customFormat="1" ht="10.5" customHeight="1">
      <c r="A33" s="478"/>
      <c r="B33" s="692"/>
      <c r="C33" s="1159" t="s">
        <v>612</v>
      </c>
      <c r="D33" s="778"/>
      <c r="E33" s="789"/>
      <c r="F33" s="1555">
        <v>764.5</v>
      </c>
      <c r="G33" s="1555"/>
      <c r="H33" s="783"/>
      <c r="I33" s="1555">
        <v>907</v>
      </c>
      <c r="J33" s="1555"/>
      <c r="K33" s="790"/>
      <c r="L33" s="1556">
        <v>15888</v>
      </c>
      <c r="M33" s="1556"/>
      <c r="N33" s="991"/>
      <c r="O33" s="790"/>
      <c r="P33" s="996" t="s">
        <v>613</v>
      </c>
      <c r="Q33" s="791"/>
      <c r="R33" s="791"/>
      <c r="S33" s="791"/>
      <c r="T33" s="791"/>
      <c r="U33" s="1555">
        <v>602.1</v>
      </c>
      <c r="V33" s="1555"/>
      <c r="W33" s="786"/>
      <c r="X33" s="1144">
        <v>695.5</v>
      </c>
      <c r="Y33" s="792"/>
      <c r="Z33" s="1557">
        <v>731</v>
      </c>
      <c r="AA33" s="1557"/>
      <c r="AB33" s="1557"/>
      <c r="AC33" s="569"/>
      <c r="AD33" s="682"/>
      <c r="AE33" s="569"/>
      <c r="AF33" s="572"/>
      <c r="AG33" s="693"/>
      <c r="AH33" s="694"/>
      <c r="AI33" s="694"/>
    </row>
    <row r="34" spans="1:35" s="695" customFormat="1" ht="10.5" customHeight="1">
      <c r="A34" s="478"/>
      <c r="B34" s="692"/>
      <c r="C34" s="793" t="s">
        <v>614</v>
      </c>
      <c r="D34" s="778"/>
      <c r="E34" s="789"/>
      <c r="F34" s="1558">
        <v>768.5</v>
      </c>
      <c r="G34" s="1558"/>
      <c r="H34" s="783"/>
      <c r="I34" s="1558">
        <v>935.3</v>
      </c>
      <c r="J34" s="1558"/>
      <c r="K34" s="790"/>
      <c r="L34" s="1559">
        <v>41591</v>
      </c>
      <c r="M34" s="1559"/>
      <c r="N34" s="991"/>
      <c r="O34" s="790"/>
      <c r="P34" s="996" t="s">
        <v>615</v>
      </c>
      <c r="Q34" s="791"/>
      <c r="R34" s="791"/>
      <c r="S34" s="791"/>
      <c r="T34" s="791"/>
      <c r="U34" s="1555">
        <v>708.2</v>
      </c>
      <c r="V34" s="1555"/>
      <c r="W34" s="786"/>
      <c r="X34" s="1144">
        <v>830.3</v>
      </c>
      <c r="Y34" s="792"/>
      <c r="Z34" s="1557">
        <v>1532</v>
      </c>
      <c r="AA34" s="1557"/>
      <c r="AB34" s="1557"/>
      <c r="AC34" s="569"/>
      <c r="AD34" s="682"/>
      <c r="AE34" s="569"/>
      <c r="AF34" s="572"/>
      <c r="AG34" s="693"/>
      <c r="AH34" s="694"/>
      <c r="AI34" s="694"/>
    </row>
    <row r="35" spans="1:35" s="695" customFormat="1" ht="10.5" customHeight="1">
      <c r="A35" s="478"/>
      <c r="B35" s="692"/>
      <c r="C35" s="1159" t="s">
        <v>616</v>
      </c>
      <c r="D35" s="778"/>
      <c r="E35" s="782"/>
      <c r="F35" s="1555">
        <v>788.6</v>
      </c>
      <c r="G35" s="1555"/>
      <c r="H35" s="999"/>
      <c r="I35" s="1555">
        <v>968.5</v>
      </c>
      <c r="J35" s="1555"/>
      <c r="K35" s="784"/>
      <c r="L35" s="1556">
        <v>6165</v>
      </c>
      <c r="M35" s="1556"/>
      <c r="N35" s="998"/>
      <c r="O35" s="784"/>
      <c r="P35" s="996" t="s">
        <v>617</v>
      </c>
      <c r="Q35" s="785"/>
      <c r="R35" s="785"/>
      <c r="S35" s="785"/>
      <c r="T35" s="785"/>
      <c r="U35" s="1555">
        <v>622.5</v>
      </c>
      <c r="V35" s="1555"/>
      <c r="W35" s="786"/>
      <c r="X35" s="1144">
        <v>742.2</v>
      </c>
      <c r="Y35" s="792"/>
      <c r="Z35" s="1557">
        <v>1664</v>
      </c>
      <c r="AA35" s="1557"/>
      <c r="AB35" s="1557"/>
      <c r="AC35" s="569"/>
      <c r="AD35" s="682"/>
      <c r="AE35" s="569"/>
      <c r="AF35" s="572"/>
      <c r="AG35" s="693"/>
      <c r="AH35" s="694"/>
      <c r="AI35" s="694"/>
    </row>
    <row r="36" spans="1:35" s="695" customFormat="1" ht="10.5" customHeight="1">
      <c r="A36" s="478"/>
      <c r="B36" s="692"/>
      <c r="C36" s="1159" t="s">
        <v>618</v>
      </c>
      <c r="D36" s="778"/>
      <c r="E36" s="789"/>
      <c r="F36" s="1555">
        <v>797.8</v>
      </c>
      <c r="G36" s="1555"/>
      <c r="H36" s="783"/>
      <c r="I36" s="1555">
        <v>959.4</v>
      </c>
      <c r="J36" s="1555"/>
      <c r="K36" s="790"/>
      <c r="L36" s="1556">
        <v>3894</v>
      </c>
      <c r="M36" s="1556"/>
      <c r="N36" s="991"/>
      <c r="O36" s="790"/>
      <c r="P36" s="996" t="s">
        <v>619</v>
      </c>
      <c r="Q36" s="791"/>
      <c r="R36" s="791"/>
      <c r="S36" s="791"/>
      <c r="T36" s="791"/>
      <c r="U36" s="1555">
        <v>724.5</v>
      </c>
      <c r="V36" s="1555"/>
      <c r="W36" s="786"/>
      <c r="X36" s="1144">
        <v>925</v>
      </c>
      <c r="Y36" s="792"/>
      <c r="Z36" s="1557">
        <v>4661</v>
      </c>
      <c r="AA36" s="1557"/>
      <c r="AB36" s="1557"/>
      <c r="AC36" s="569"/>
      <c r="AD36" s="682"/>
      <c r="AE36" s="569"/>
      <c r="AF36" s="572"/>
      <c r="AG36" s="693"/>
      <c r="AH36" s="694"/>
      <c r="AI36" s="694"/>
    </row>
    <row r="37" spans="1:35" s="695" customFormat="1" ht="10.5" customHeight="1">
      <c r="A37" s="478"/>
      <c r="B37" s="692"/>
      <c r="C37" s="1159" t="s">
        <v>620</v>
      </c>
      <c r="D37" s="778"/>
      <c r="E37" s="789"/>
      <c r="F37" s="1555">
        <v>902.5</v>
      </c>
      <c r="G37" s="1555"/>
      <c r="H37" s="783"/>
      <c r="I37" s="1555">
        <v>1097.7</v>
      </c>
      <c r="J37" s="1555"/>
      <c r="K37" s="790"/>
      <c r="L37" s="1556">
        <v>928</v>
      </c>
      <c r="M37" s="1556"/>
      <c r="N37" s="991"/>
      <c r="O37" s="790"/>
      <c r="P37" s="996" t="s">
        <v>621</v>
      </c>
      <c r="Q37" s="791"/>
      <c r="R37" s="791"/>
      <c r="S37" s="791"/>
      <c r="T37" s="791"/>
      <c r="U37" s="1555">
        <v>751</v>
      </c>
      <c r="V37" s="1555"/>
      <c r="W37" s="786"/>
      <c r="X37" s="1144">
        <v>889.8</v>
      </c>
      <c r="Y37" s="792"/>
      <c r="Z37" s="1557">
        <v>1665</v>
      </c>
      <c r="AA37" s="1557"/>
      <c r="AB37" s="1557"/>
      <c r="AC37" s="569"/>
      <c r="AD37" s="682"/>
      <c r="AE37" s="569"/>
      <c r="AF37" s="572"/>
      <c r="AG37" s="693"/>
      <c r="AH37" s="694"/>
      <c r="AI37" s="694"/>
    </row>
    <row r="38" spans="1:35" s="695" customFormat="1" ht="10.5" customHeight="1">
      <c r="A38" s="478"/>
      <c r="B38" s="692"/>
      <c r="C38" s="1159" t="s">
        <v>622</v>
      </c>
      <c r="D38" s="778"/>
      <c r="E38" s="789"/>
      <c r="F38" s="1555">
        <v>840.1</v>
      </c>
      <c r="G38" s="1555"/>
      <c r="H38" s="783"/>
      <c r="I38" s="1555">
        <v>1073.8</v>
      </c>
      <c r="J38" s="1555"/>
      <c r="K38" s="790"/>
      <c r="L38" s="1556">
        <v>3667</v>
      </c>
      <c r="M38" s="1556"/>
      <c r="N38" s="991"/>
      <c r="O38" s="790"/>
      <c r="P38" s="996" t="s">
        <v>623</v>
      </c>
      <c r="Q38" s="791"/>
      <c r="R38" s="791"/>
      <c r="S38" s="791"/>
      <c r="T38" s="791"/>
      <c r="U38" s="1555">
        <v>787.1</v>
      </c>
      <c r="V38" s="1555"/>
      <c r="W38" s="786"/>
      <c r="X38" s="1144">
        <v>934.1</v>
      </c>
      <c r="Y38" s="792"/>
      <c r="Z38" s="1557">
        <v>2342</v>
      </c>
      <c r="AA38" s="1557"/>
      <c r="AB38" s="1557"/>
      <c r="AC38" s="569"/>
      <c r="AD38" s="682"/>
      <c r="AE38" s="569"/>
      <c r="AF38" s="572"/>
      <c r="AG38" s="693"/>
      <c r="AH38" s="694"/>
      <c r="AI38" s="694"/>
    </row>
    <row r="39" spans="1:35" s="695" customFormat="1" ht="10.5" customHeight="1">
      <c r="A39" s="478"/>
      <c r="B39" s="692"/>
      <c r="C39" s="1159" t="s">
        <v>624</v>
      </c>
      <c r="D39" s="778"/>
      <c r="E39" s="789"/>
      <c r="F39" s="1555">
        <v>631.29999999999995</v>
      </c>
      <c r="G39" s="1555"/>
      <c r="H39" s="783"/>
      <c r="I39" s="1555">
        <v>749.8</v>
      </c>
      <c r="J39" s="1555"/>
      <c r="K39" s="790"/>
      <c r="L39" s="1556">
        <v>1477</v>
      </c>
      <c r="M39" s="1556"/>
      <c r="N39" s="991"/>
      <c r="O39" s="790"/>
      <c r="P39" s="996" t="s">
        <v>625</v>
      </c>
      <c r="Q39" s="791"/>
      <c r="R39" s="791"/>
      <c r="S39" s="791"/>
      <c r="T39" s="791"/>
      <c r="U39" s="1555">
        <v>901.3</v>
      </c>
      <c r="V39" s="1555"/>
      <c r="W39" s="786"/>
      <c r="X39" s="1144">
        <v>1077.2</v>
      </c>
      <c r="Y39" s="792"/>
      <c r="Z39" s="1557">
        <v>3779</v>
      </c>
      <c r="AA39" s="1557"/>
      <c r="AB39" s="1557"/>
      <c r="AC39" s="569"/>
      <c r="AD39" s="682"/>
      <c r="AE39" s="569"/>
      <c r="AF39" s="572"/>
      <c r="AG39" s="693"/>
      <c r="AH39" s="694"/>
      <c r="AI39" s="694"/>
    </row>
    <row r="40" spans="1:35" s="695" customFormat="1" ht="10.5" customHeight="1">
      <c r="A40" s="478"/>
      <c r="B40" s="692"/>
      <c r="C40" s="1159" t="s">
        <v>626</v>
      </c>
      <c r="D40" s="778"/>
      <c r="E40" s="789"/>
      <c r="F40" s="1555">
        <v>629.20000000000005</v>
      </c>
      <c r="G40" s="1555"/>
      <c r="H40" s="783"/>
      <c r="I40" s="1555">
        <v>728.7</v>
      </c>
      <c r="J40" s="1555"/>
      <c r="K40" s="790"/>
      <c r="L40" s="1556">
        <v>441</v>
      </c>
      <c r="M40" s="1556"/>
      <c r="N40" s="991"/>
      <c r="O40" s="790"/>
      <c r="P40" s="996" t="s">
        <v>627</v>
      </c>
      <c r="Q40" s="791"/>
      <c r="R40" s="791"/>
      <c r="S40" s="791"/>
      <c r="T40" s="791"/>
      <c r="U40" s="1555">
        <v>645.70000000000005</v>
      </c>
      <c r="V40" s="1555"/>
      <c r="W40" s="786"/>
      <c r="X40" s="1144">
        <v>771.6</v>
      </c>
      <c r="Y40" s="792"/>
      <c r="Z40" s="1557">
        <v>792</v>
      </c>
      <c r="AA40" s="1557"/>
      <c r="AB40" s="1557"/>
      <c r="AC40" s="569"/>
      <c r="AD40" s="682"/>
      <c r="AE40" s="569"/>
      <c r="AF40" s="572"/>
      <c r="AG40" s="693"/>
      <c r="AH40" s="694"/>
      <c r="AI40" s="694"/>
    </row>
    <row r="41" spans="1:35" s="695" customFormat="1" ht="10.5" customHeight="1">
      <c r="A41" s="478"/>
      <c r="B41" s="692"/>
      <c r="C41" s="1159" t="s">
        <v>628</v>
      </c>
      <c r="D41" s="778"/>
      <c r="E41" s="789"/>
      <c r="F41" s="1555">
        <v>739.7</v>
      </c>
      <c r="G41" s="1555"/>
      <c r="H41" s="783"/>
      <c r="I41" s="1555">
        <v>887</v>
      </c>
      <c r="J41" s="1555"/>
      <c r="K41" s="790"/>
      <c r="L41" s="1556">
        <v>5472</v>
      </c>
      <c r="M41" s="1556"/>
      <c r="N41" s="991"/>
      <c r="O41" s="790"/>
      <c r="P41" s="996" t="s">
        <v>629</v>
      </c>
      <c r="Q41" s="791"/>
      <c r="R41" s="791"/>
      <c r="S41" s="791"/>
      <c r="T41" s="791"/>
      <c r="U41" s="1555">
        <v>729.6</v>
      </c>
      <c r="V41" s="1555"/>
      <c r="W41" s="786"/>
      <c r="X41" s="1144">
        <v>831.9</v>
      </c>
      <c r="Y41" s="792"/>
      <c r="Z41" s="1557">
        <v>1501</v>
      </c>
      <c r="AA41" s="1557"/>
      <c r="AB41" s="1557"/>
      <c r="AC41" s="569"/>
      <c r="AD41" s="682"/>
      <c r="AE41" s="569"/>
      <c r="AF41" s="572"/>
      <c r="AG41" s="693"/>
      <c r="AH41" s="694"/>
      <c r="AI41" s="694"/>
    </row>
    <row r="42" spans="1:35" s="695" customFormat="1" ht="10.5" customHeight="1">
      <c r="A42" s="478"/>
      <c r="B42" s="692"/>
      <c r="C42" s="1159" t="s">
        <v>630</v>
      </c>
      <c r="D42" s="778"/>
      <c r="E42" s="789"/>
      <c r="F42" s="1555">
        <v>790.8</v>
      </c>
      <c r="G42" s="1555"/>
      <c r="H42" s="783"/>
      <c r="I42" s="1555">
        <v>969.6</v>
      </c>
      <c r="J42" s="1555"/>
      <c r="K42" s="790"/>
      <c r="L42" s="1556">
        <v>7514</v>
      </c>
      <c r="M42" s="1556"/>
      <c r="N42" s="991"/>
      <c r="O42" s="790"/>
      <c r="P42" s="996" t="s">
        <v>631</v>
      </c>
      <c r="Q42" s="791"/>
      <c r="R42" s="791"/>
      <c r="S42" s="791"/>
      <c r="T42" s="791"/>
      <c r="U42" s="1555">
        <v>617.20000000000005</v>
      </c>
      <c r="V42" s="1555"/>
      <c r="W42" s="786"/>
      <c r="X42" s="1144">
        <v>721.4</v>
      </c>
      <c r="Y42" s="792"/>
      <c r="Z42" s="1557">
        <v>2146</v>
      </c>
      <c r="AA42" s="1557"/>
      <c r="AB42" s="1557"/>
      <c r="AC42" s="569"/>
      <c r="AD42" s="682"/>
      <c r="AE42" s="569"/>
      <c r="AF42" s="572"/>
      <c r="AG42" s="693"/>
      <c r="AH42" s="694"/>
      <c r="AI42" s="694"/>
    </row>
    <row r="43" spans="1:35" s="695" customFormat="1" ht="10.5" customHeight="1">
      <c r="A43" s="478"/>
      <c r="B43" s="692"/>
      <c r="C43" s="1159" t="s">
        <v>632</v>
      </c>
      <c r="D43" s="778"/>
      <c r="E43" s="789"/>
      <c r="F43" s="1555">
        <v>683.3</v>
      </c>
      <c r="G43" s="1555"/>
      <c r="H43" s="783"/>
      <c r="I43" s="1555">
        <v>806.2</v>
      </c>
      <c r="J43" s="1555"/>
      <c r="K43" s="790"/>
      <c r="L43" s="1556">
        <v>499</v>
      </c>
      <c r="M43" s="1556"/>
      <c r="N43" s="991"/>
      <c r="O43" s="790"/>
      <c r="P43" s="996" t="s">
        <v>633</v>
      </c>
      <c r="Q43" s="791"/>
      <c r="R43" s="791"/>
      <c r="S43" s="791"/>
      <c r="T43" s="791"/>
      <c r="U43" s="1555">
        <v>596.1</v>
      </c>
      <c r="V43" s="1555"/>
      <c r="W43" s="786"/>
      <c r="X43" s="1144">
        <v>706.7</v>
      </c>
      <c r="Y43" s="792"/>
      <c r="Z43" s="1557">
        <v>1193</v>
      </c>
      <c r="AA43" s="1557"/>
      <c r="AB43" s="1557"/>
      <c r="AC43" s="569"/>
      <c r="AD43" s="682"/>
      <c r="AE43" s="569"/>
      <c r="AF43" s="572"/>
      <c r="AG43" s="693"/>
      <c r="AH43" s="694"/>
      <c r="AI43" s="694"/>
    </row>
    <row r="44" spans="1:35" s="695" customFormat="1" ht="10.5" customHeight="1">
      <c r="A44" s="478"/>
      <c r="B44" s="692"/>
      <c r="C44" s="1159" t="s">
        <v>634</v>
      </c>
      <c r="D44" s="793"/>
      <c r="E44" s="782"/>
      <c r="F44" s="1555">
        <v>739.9</v>
      </c>
      <c r="G44" s="1555"/>
      <c r="H44" s="999"/>
      <c r="I44" s="1555">
        <v>890</v>
      </c>
      <c r="J44" s="1555"/>
      <c r="K44" s="784"/>
      <c r="L44" s="1556">
        <v>11534</v>
      </c>
      <c r="M44" s="1556"/>
      <c r="N44" s="998"/>
      <c r="O44" s="784"/>
      <c r="P44" s="996" t="s">
        <v>635</v>
      </c>
      <c r="Q44" s="785"/>
      <c r="R44" s="785"/>
      <c r="S44" s="785"/>
      <c r="T44" s="785"/>
      <c r="U44" s="1555">
        <v>767.9</v>
      </c>
      <c r="V44" s="1555"/>
      <c r="W44" s="786"/>
      <c r="X44" s="1144">
        <v>919.1</v>
      </c>
      <c r="Y44" s="792"/>
      <c r="Z44" s="1557">
        <v>4765</v>
      </c>
      <c r="AA44" s="1557"/>
      <c r="AB44" s="1557"/>
      <c r="AC44" s="569"/>
      <c r="AD44" s="682"/>
      <c r="AE44" s="569"/>
      <c r="AF44" s="572"/>
      <c r="AG44" s="693"/>
      <c r="AH44" s="694"/>
      <c r="AI44" s="694"/>
    </row>
    <row r="45" spans="1:35" s="695" customFormat="1" ht="10.5" customHeight="1">
      <c r="A45" s="478"/>
      <c r="B45" s="692"/>
      <c r="C45" s="793" t="s">
        <v>636</v>
      </c>
      <c r="D45" s="778"/>
      <c r="E45" s="789"/>
      <c r="F45" s="1558">
        <v>821</v>
      </c>
      <c r="G45" s="1558"/>
      <c r="H45" s="783"/>
      <c r="I45" s="1558">
        <v>970.9</v>
      </c>
      <c r="J45" s="1558"/>
      <c r="K45" s="790"/>
      <c r="L45" s="1559">
        <v>86478</v>
      </c>
      <c r="M45" s="1559"/>
      <c r="N45" s="991"/>
      <c r="O45" s="790"/>
      <c r="P45" s="996" t="s">
        <v>637</v>
      </c>
      <c r="Q45" s="791"/>
      <c r="R45" s="791"/>
      <c r="S45" s="791"/>
      <c r="T45" s="791"/>
      <c r="U45" s="1555">
        <v>596.70000000000005</v>
      </c>
      <c r="V45" s="1555"/>
      <c r="W45" s="786"/>
      <c r="X45" s="1144">
        <v>702.6</v>
      </c>
      <c r="Y45" s="792"/>
      <c r="Z45" s="1557">
        <v>376</v>
      </c>
      <c r="AA45" s="1557"/>
      <c r="AB45" s="1557"/>
      <c r="AC45" s="569"/>
      <c r="AD45" s="682"/>
      <c r="AE45" s="569"/>
      <c r="AF45" s="572"/>
      <c r="AG45" s="693"/>
      <c r="AH45" s="694"/>
      <c r="AI45" s="694"/>
    </row>
    <row r="46" spans="1:35" s="695" customFormat="1" ht="10.5" customHeight="1">
      <c r="A46" s="478"/>
      <c r="B46" s="692"/>
      <c r="C46" s="1159" t="s">
        <v>638</v>
      </c>
      <c r="D46" s="778"/>
      <c r="E46" s="789"/>
      <c r="F46" s="1555">
        <v>794.2</v>
      </c>
      <c r="G46" s="1555"/>
      <c r="H46" s="783"/>
      <c r="I46" s="1555">
        <v>911.5</v>
      </c>
      <c r="J46" s="1555"/>
      <c r="K46" s="790"/>
      <c r="L46" s="1556">
        <v>12483</v>
      </c>
      <c r="M46" s="1556"/>
      <c r="N46" s="991"/>
      <c r="O46" s="790"/>
      <c r="P46" s="996" t="s">
        <v>104</v>
      </c>
      <c r="Q46" s="791"/>
      <c r="R46" s="791"/>
      <c r="S46" s="791"/>
      <c r="T46" s="791"/>
      <c r="U46" s="1555">
        <v>744.4</v>
      </c>
      <c r="V46" s="1555"/>
      <c r="W46" s="786"/>
      <c r="X46" s="1144">
        <v>893.4</v>
      </c>
      <c r="Y46" s="792"/>
      <c r="Z46" s="1557">
        <v>20225</v>
      </c>
      <c r="AA46" s="1557"/>
      <c r="AB46" s="1557"/>
      <c r="AC46" s="569"/>
      <c r="AD46" s="682"/>
      <c r="AE46" s="569"/>
      <c r="AF46" s="572"/>
      <c r="AG46" s="693"/>
      <c r="AH46" s="694"/>
      <c r="AI46" s="694"/>
    </row>
    <row r="47" spans="1:35" s="695" customFormat="1" ht="10.5" customHeight="1">
      <c r="A47" s="478"/>
      <c r="B47" s="692"/>
      <c r="C47" s="1159" t="s">
        <v>639</v>
      </c>
      <c r="D47" s="778"/>
      <c r="E47" s="789"/>
      <c r="F47" s="1555">
        <v>776.2</v>
      </c>
      <c r="G47" s="1555"/>
      <c r="H47" s="783"/>
      <c r="I47" s="1555">
        <v>903.6</v>
      </c>
      <c r="J47" s="1555"/>
      <c r="K47" s="790"/>
      <c r="L47" s="1556">
        <v>5470</v>
      </c>
      <c r="M47" s="1556"/>
      <c r="N47" s="991"/>
      <c r="O47" s="790"/>
      <c r="P47" s="996" t="s">
        <v>640</v>
      </c>
      <c r="Q47" s="791"/>
      <c r="R47" s="791"/>
      <c r="S47" s="791"/>
      <c r="T47" s="791"/>
      <c r="U47" s="1555">
        <v>644.4</v>
      </c>
      <c r="V47" s="1555"/>
      <c r="W47" s="786"/>
      <c r="X47" s="1144">
        <v>761.9</v>
      </c>
      <c r="Y47" s="792"/>
      <c r="Z47" s="1557">
        <v>1695</v>
      </c>
      <c r="AA47" s="1557"/>
      <c r="AB47" s="1557"/>
      <c r="AC47" s="569"/>
      <c r="AD47" s="682"/>
      <c r="AE47" s="569"/>
      <c r="AF47" s="572"/>
      <c r="AG47" s="693"/>
      <c r="AH47" s="694"/>
      <c r="AI47" s="694"/>
    </row>
    <row r="48" spans="1:35" s="695" customFormat="1" ht="10.5" customHeight="1">
      <c r="A48" s="478"/>
      <c r="B48" s="692"/>
      <c r="C48" s="1159" t="s">
        <v>641</v>
      </c>
      <c r="D48" s="778"/>
      <c r="E48" s="789"/>
      <c r="F48" s="1555">
        <v>775.2</v>
      </c>
      <c r="G48" s="1555"/>
      <c r="H48" s="783"/>
      <c r="I48" s="1555">
        <v>904.9</v>
      </c>
      <c r="J48" s="1555"/>
      <c r="K48" s="790"/>
      <c r="L48" s="1556">
        <v>5689</v>
      </c>
      <c r="M48" s="1556"/>
      <c r="N48" s="991"/>
      <c r="O48" s="790"/>
      <c r="P48" s="1158" t="s">
        <v>642</v>
      </c>
      <c r="Q48" s="791"/>
      <c r="R48" s="791"/>
      <c r="S48" s="791"/>
      <c r="T48" s="791"/>
      <c r="U48" s="1558">
        <v>646.70000000000005</v>
      </c>
      <c r="V48" s="1558"/>
      <c r="W48" s="786"/>
      <c r="X48" s="1143">
        <v>753.7</v>
      </c>
      <c r="Y48" s="792"/>
      <c r="Z48" s="1560">
        <v>5711</v>
      </c>
      <c r="AA48" s="1560"/>
      <c r="AB48" s="1560"/>
      <c r="AC48" s="569"/>
      <c r="AD48" s="682"/>
      <c r="AE48" s="569"/>
      <c r="AF48" s="572"/>
      <c r="AG48" s="693"/>
      <c r="AH48" s="694"/>
      <c r="AI48" s="694"/>
    </row>
    <row r="49" spans="1:35" s="695" customFormat="1" ht="10.5" customHeight="1">
      <c r="A49" s="478"/>
      <c r="B49" s="692"/>
      <c r="C49" s="1159" t="s">
        <v>89</v>
      </c>
      <c r="D49" s="778"/>
      <c r="E49" s="789"/>
      <c r="F49" s="1555">
        <v>909</v>
      </c>
      <c r="G49" s="1555"/>
      <c r="H49" s="783"/>
      <c r="I49" s="1555">
        <v>1092.3</v>
      </c>
      <c r="J49" s="1555"/>
      <c r="K49" s="790"/>
      <c r="L49" s="1556">
        <v>23313</v>
      </c>
      <c r="M49" s="1556"/>
      <c r="N49" s="991"/>
      <c r="O49" s="790"/>
      <c r="P49" s="996" t="s">
        <v>643</v>
      </c>
      <c r="Q49" s="791"/>
      <c r="R49" s="791"/>
      <c r="S49" s="791"/>
      <c r="T49" s="791"/>
      <c r="U49" s="1555">
        <v>618.4</v>
      </c>
      <c r="V49" s="1555"/>
      <c r="W49" s="997"/>
      <c r="X49" s="1144">
        <v>718.2</v>
      </c>
      <c r="Y49" s="787"/>
      <c r="Z49" s="1557">
        <v>829</v>
      </c>
      <c r="AA49" s="1557"/>
      <c r="AB49" s="1557"/>
      <c r="AC49" s="569"/>
      <c r="AD49" s="682"/>
      <c r="AE49" s="569"/>
      <c r="AF49" s="572"/>
      <c r="AG49" s="693"/>
      <c r="AH49" s="694"/>
      <c r="AI49" s="694"/>
    </row>
    <row r="50" spans="1:35" s="695" customFormat="1" ht="10.5" customHeight="1">
      <c r="A50" s="478"/>
      <c r="B50" s="692"/>
      <c r="C50" s="1159" t="s">
        <v>644</v>
      </c>
      <c r="D50" s="778"/>
      <c r="E50" s="789"/>
      <c r="F50" s="1555">
        <v>846.1</v>
      </c>
      <c r="G50" s="1555"/>
      <c r="H50" s="783"/>
      <c r="I50" s="1555">
        <v>1046.5999999999999</v>
      </c>
      <c r="J50" s="1555"/>
      <c r="K50" s="790"/>
      <c r="L50" s="1556">
        <v>5004</v>
      </c>
      <c r="M50" s="1556"/>
      <c r="N50" s="991"/>
      <c r="O50" s="790"/>
      <c r="P50" s="996" t="s">
        <v>645</v>
      </c>
      <c r="Q50" s="791"/>
      <c r="R50" s="791"/>
      <c r="S50" s="791"/>
      <c r="T50" s="791"/>
      <c r="U50" s="1555">
        <v>634.29999999999995</v>
      </c>
      <c r="V50" s="1555"/>
      <c r="W50" s="786"/>
      <c r="X50" s="1144">
        <v>730.4</v>
      </c>
      <c r="Y50" s="792"/>
      <c r="Z50" s="1557">
        <v>1014</v>
      </c>
      <c r="AA50" s="1557"/>
      <c r="AB50" s="1557"/>
      <c r="AC50" s="569"/>
      <c r="AD50" s="682"/>
      <c r="AE50" s="569"/>
      <c r="AF50" s="572"/>
      <c r="AG50" s="693"/>
      <c r="AH50" s="694"/>
      <c r="AI50" s="694"/>
    </row>
    <row r="51" spans="1:35" s="695" customFormat="1" ht="10.5" customHeight="1">
      <c r="A51" s="478"/>
      <c r="B51" s="692"/>
      <c r="C51" s="1159" t="s">
        <v>646</v>
      </c>
      <c r="D51" s="778"/>
      <c r="E51" s="789"/>
      <c r="F51" s="1555">
        <v>834.6</v>
      </c>
      <c r="G51" s="1555"/>
      <c r="H51" s="783"/>
      <c r="I51" s="1555">
        <v>1001</v>
      </c>
      <c r="J51" s="1555"/>
      <c r="K51" s="790"/>
      <c r="L51" s="1556">
        <v>6406</v>
      </c>
      <c r="M51" s="1556"/>
      <c r="N51" s="991"/>
      <c r="O51" s="790"/>
      <c r="P51" s="996" t="s">
        <v>647</v>
      </c>
      <c r="Q51" s="791"/>
      <c r="R51" s="791"/>
      <c r="S51" s="791"/>
      <c r="T51" s="791"/>
      <c r="U51" s="1555">
        <v>676.3</v>
      </c>
      <c r="V51" s="1555"/>
      <c r="W51" s="786"/>
      <c r="X51" s="1144">
        <v>794.5</v>
      </c>
      <c r="Y51" s="792"/>
      <c r="Z51" s="1557">
        <v>2333</v>
      </c>
      <c r="AA51" s="1557"/>
      <c r="AB51" s="1557"/>
      <c r="AC51" s="569"/>
      <c r="AD51" s="682"/>
      <c r="AE51" s="569"/>
      <c r="AF51" s="572"/>
      <c r="AG51" s="693"/>
      <c r="AH51" s="694"/>
      <c r="AI51" s="694"/>
    </row>
    <row r="52" spans="1:35" s="695" customFormat="1" ht="10.5" customHeight="1">
      <c r="A52" s="478"/>
      <c r="B52" s="692"/>
      <c r="C52" s="1159" t="s">
        <v>648</v>
      </c>
      <c r="D52" s="778"/>
      <c r="E52" s="789"/>
      <c r="F52" s="1555">
        <v>815.4</v>
      </c>
      <c r="G52" s="1555"/>
      <c r="H52" s="783"/>
      <c r="I52" s="1555">
        <v>986.7</v>
      </c>
      <c r="J52" s="1555"/>
      <c r="K52" s="790"/>
      <c r="L52" s="1556">
        <v>4002</v>
      </c>
      <c r="M52" s="1556"/>
      <c r="N52" s="991"/>
      <c r="O52" s="790"/>
      <c r="P52" s="996" t="s">
        <v>649</v>
      </c>
      <c r="Q52" s="791"/>
      <c r="R52" s="791"/>
      <c r="S52" s="791"/>
      <c r="T52" s="791"/>
      <c r="U52" s="1555">
        <v>590.1</v>
      </c>
      <c r="V52" s="1555"/>
      <c r="W52" s="786"/>
      <c r="X52" s="1144">
        <v>666.5</v>
      </c>
      <c r="Y52" s="792"/>
      <c r="Z52" s="1557">
        <v>498</v>
      </c>
      <c r="AA52" s="1557"/>
      <c r="AB52" s="1557"/>
      <c r="AC52" s="569"/>
      <c r="AD52" s="682"/>
      <c r="AE52" s="569"/>
      <c r="AF52" s="572"/>
      <c r="AG52" s="693"/>
      <c r="AH52" s="694"/>
      <c r="AI52" s="694"/>
    </row>
    <row r="53" spans="1:35" s="695" customFormat="1" ht="10.5" customHeight="1">
      <c r="A53" s="478"/>
      <c r="B53" s="692"/>
      <c r="C53" s="1159" t="s">
        <v>650</v>
      </c>
      <c r="D53" s="778"/>
      <c r="E53" s="789"/>
      <c r="F53" s="1555">
        <v>656.5</v>
      </c>
      <c r="G53" s="1555"/>
      <c r="H53" s="783"/>
      <c r="I53" s="1555">
        <v>747.3</v>
      </c>
      <c r="J53" s="1555"/>
      <c r="K53" s="790"/>
      <c r="L53" s="1556">
        <v>1120</v>
      </c>
      <c r="M53" s="1556"/>
      <c r="N53" s="991"/>
      <c r="O53" s="790"/>
      <c r="P53" s="996" t="s">
        <v>651</v>
      </c>
      <c r="Q53" s="791"/>
      <c r="R53" s="791"/>
      <c r="S53" s="791"/>
      <c r="T53" s="791"/>
      <c r="U53" s="1555">
        <v>642.1</v>
      </c>
      <c r="V53" s="1555"/>
      <c r="W53" s="786"/>
      <c r="X53" s="1144">
        <v>754.8</v>
      </c>
      <c r="Y53" s="792"/>
      <c r="Z53" s="1557">
        <v>1037</v>
      </c>
      <c r="AA53" s="1557"/>
      <c r="AB53" s="1557"/>
      <c r="AC53" s="569"/>
      <c r="AD53" s="682"/>
      <c r="AE53" s="569"/>
      <c r="AF53" s="572"/>
      <c r="AG53" s="693"/>
      <c r="AH53" s="694"/>
      <c r="AI53" s="694"/>
    </row>
    <row r="54" spans="1:35" s="695" customFormat="1" ht="10.5" customHeight="1">
      <c r="A54" s="478"/>
      <c r="B54" s="692"/>
      <c r="C54" s="1159" t="s">
        <v>652</v>
      </c>
      <c r="D54" s="778"/>
      <c r="E54" s="782"/>
      <c r="F54" s="1555">
        <v>794.9</v>
      </c>
      <c r="G54" s="1555"/>
      <c r="H54" s="999"/>
      <c r="I54" s="1555">
        <v>917.4</v>
      </c>
      <c r="J54" s="1555"/>
      <c r="K54" s="784"/>
      <c r="L54" s="1556">
        <v>5596</v>
      </c>
      <c r="M54" s="1556"/>
      <c r="N54" s="998"/>
      <c r="O54" s="784"/>
      <c r="P54" s="1158" t="s">
        <v>653</v>
      </c>
      <c r="Q54" s="785"/>
      <c r="R54" s="785"/>
      <c r="S54" s="785"/>
      <c r="T54" s="785"/>
      <c r="U54" s="1558">
        <v>664.6</v>
      </c>
      <c r="V54" s="1558"/>
      <c r="W54" s="786"/>
      <c r="X54" s="1143">
        <v>780.2</v>
      </c>
      <c r="Y54" s="792"/>
      <c r="Z54" s="1560">
        <v>5795</v>
      </c>
      <c r="AA54" s="1560"/>
      <c r="AB54" s="1560"/>
      <c r="AC54" s="569"/>
      <c r="AD54" s="682"/>
      <c r="AE54" s="569"/>
      <c r="AF54" s="572"/>
      <c r="AG54" s="693"/>
      <c r="AH54" s="694"/>
      <c r="AI54" s="694"/>
    </row>
    <row r="55" spans="1:35" s="695" customFormat="1" ht="10.5" customHeight="1">
      <c r="A55" s="478"/>
      <c r="B55" s="692"/>
      <c r="C55" s="1159" t="s">
        <v>654</v>
      </c>
      <c r="D55" s="778"/>
      <c r="E55" s="789"/>
      <c r="F55" s="1555">
        <v>768.5</v>
      </c>
      <c r="G55" s="1555"/>
      <c r="H55" s="783"/>
      <c r="I55" s="1555">
        <v>902.5</v>
      </c>
      <c r="J55" s="1555"/>
      <c r="K55" s="790"/>
      <c r="L55" s="1556">
        <v>11999</v>
      </c>
      <c r="M55" s="1556"/>
      <c r="N55" s="991"/>
      <c r="O55" s="790"/>
      <c r="P55" s="996" t="s">
        <v>655</v>
      </c>
      <c r="Q55" s="791"/>
      <c r="R55" s="791"/>
      <c r="S55" s="791"/>
      <c r="T55" s="791"/>
      <c r="U55" s="1555">
        <v>590.79999999999995</v>
      </c>
      <c r="V55" s="1555"/>
      <c r="W55" s="786"/>
      <c r="X55" s="1144">
        <v>708.4</v>
      </c>
      <c r="Y55" s="792"/>
      <c r="Z55" s="1557">
        <v>641</v>
      </c>
      <c r="AA55" s="1557"/>
      <c r="AB55" s="1557"/>
      <c r="AC55" s="569"/>
      <c r="AD55" s="682"/>
      <c r="AE55" s="569"/>
      <c r="AF55" s="572"/>
      <c r="AG55" s="693"/>
      <c r="AH55" s="694"/>
      <c r="AI55" s="694"/>
    </row>
    <row r="56" spans="1:35" s="695" customFormat="1" ht="10.5" customHeight="1">
      <c r="A56" s="478"/>
      <c r="B56" s="692"/>
      <c r="C56" s="1159" t="s">
        <v>656</v>
      </c>
      <c r="D56" s="778"/>
      <c r="E56" s="789"/>
      <c r="F56" s="1555">
        <v>749.5</v>
      </c>
      <c r="G56" s="1555"/>
      <c r="H56" s="783"/>
      <c r="I56" s="1555">
        <v>872.8</v>
      </c>
      <c r="J56" s="1555"/>
      <c r="K56" s="790"/>
      <c r="L56" s="1556">
        <v>2121</v>
      </c>
      <c r="M56" s="1556"/>
      <c r="N56" s="991"/>
      <c r="O56" s="790"/>
      <c r="P56" s="996" t="s">
        <v>657</v>
      </c>
      <c r="Q56" s="791"/>
      <c r="R56" s="791"/>
      <c r="S56" s="791"/>
      <c r="T56" s="791"/>
      <c r="U56" s="1555">
        <v>639.29999999999995</v>
      </c>
      <c r="V56" s="1555"/>
      <c r="W56" s="786"/>
      <c r="X56" s="1144">
        <v>735.2</v>
      </c>
      <c r="Y56" s="792"/>
      <c r="Z56" s="1557">
        <v>1694</v>
      </c>
      <c r="AA56" s="1557"/>
      <c r="AB56" s="1557"/>
      <c r="AC56" s="569"/>
      <c r="AD56" s="682"/>
      <c r="AE56" s="569"/>
      <c r="AF56" s="572"/>
      <c r="AG56" s="693"/>
      <c r="AH56" s="694"/>
      <c r="AI56" s="694"/>
    </row>
    <row r="57" spans="1:35" s="695" customFormat="1" ht="10.5" customHeight="1">
      <c r="A57" s="478"/>
      <c r="B57" s="692"/>
      <c r="C57" s="1159" t="s">
        <v>658</v>
      </c>
      <c r="D57" s="778"/>
      <c r="E57" s="789"/>
      <c r="F57" s="1555">
        <v>732.6</v>
      </c>
      <c r="G57" s="1555"/>
      <c r="H57" s="783"/>
      <c r="I57" s="1555">
        <v>847.1</v>
      </c>
      <c r="J57" s="1555"/>
      <c r="K57" s="790"/>
      <c r="L57" s="1556">
        <v>3275</v>
      </c>
      <c r="M57" s="1556"/>
      <c r="N57" s="991"/>
      <c r="O57" s="790"/>
      <c r="P57" s="996" t="s">
        <v>659</v>
      </c>
      <c r="Q57" s="791"/>
      <c r="R57" s="791"/>
      <c r="S57" s="791"/>
      <c r="T57" s="791"/>
      <c r="U57" s="1555">
        <v>690.6</v>
      </c>
      <c r="V57" s="1555"/>
      <c r="W57" s="786"/>
      <c r="X57" s="1144">
        <v>815.5</v>
      </c>
      <c r="Y57" s="792"/>
      <c r="Z57" s="1557">
        <v>3460</v>
      </c>
      <c r="AA57" s="1557"/>
      <c r="AB57" s="1557"/>
      <c r="AC57" s="569"/>
      <c r="AD57" s="682"/>
      <c r="AE57" s="569"/>
      <c r="AF57" s="572"/>
      <c r="AG57" s="693"/>
      <c r="AH57" s="694"/>
      <c r="AI57" s="694"/>
    </row>
    <row r="58" spans="1:35" s="695" customFormat="1" ht="10.5" customHeight="1">
      <c r="A58" s="478"/>
      <c r="B58" s="692"/>
      <c r="C58" s="793" t="s">
        <v>660</v>
      </c>
      <c r="D58" s="778"/>
      <c r="E58" s="789"/>
      <c r="F58" s="1558">
        <v>835.5</v>
      </c>
      <c r="G58" s="1558"/>
      <c r="H58" s="783"/>
      <c r="I58" s="1558">
        <v>1017.5</v>
      </c>
      <c r="J58" s="1558"/>
      <c r="K58" s="790"/>
      <c r="L58" s="1559">
        <v>62238</v>
      </c>
      <c r="M58" s="1559"/>
      <c r="N58" s="991"/>
      <c r="O58" s="790"/>
      <c r="P58" s="1158" t="s">
        <v>661</v>
      </c>
      <c r="Q58" s="791"/>
      <c r="R58" s="791"/>
      <c r="S58" s="791"/>
      <c r="T58" s="791"/>
      <c r="U58" s="1558">
        <v>705</v>
      </c>
      <c r="V58" s="1558"/>
      <c r="W58" s="786"/>
      <c r="X58" s="1143">
        <v>834.2</v>
      </c>
      <c r="Y58" s="792"/>
      <c r="Z58" s="1560">
        <v>15886</v>
      </c>
      <c r="AA58" s="1560"/>
      <c r="AB58" s="1560"/>
      <c r="AC58" s="569"/>
      <c r="AD58" s="682"/>
      <c r="AE58" s="569"/>
      <c r="AF58" s="572"/>
      <c r="AG58" s="693"/>
      <c r="AH58" s="694"/>
      <c r="AI58" s="694"/>
    </row>
    <row r="59" spans="1:35" s="695" customFormat="1" ht="10.5" customHeight="1">
      <c r="A59" s="478"/>
      <c r="B59" s="692"/>
      <c r="C59" s="1159" t="s">
        <v>662</v>
      </c>
      <c r="D59" s="778"/>
      <c r="E59" s="789"/>
      <c r="F59" s="1555">
        <v>787.2</v>
      </c>
      <c r="G59" s="1555"/>
      <c r="H59" s="783"/>
      <c r="I59" s="1555">
        <v>958.2</v>
      </c>
      <c r="J59" s="1555"/>
      <c r="K59" s="790"/>
      <c r="L59" s="1556">
        <v>6914</v>
      </c>
      <c r="M59" s="1556"/>
      <c r="N59" s="991"/>
      <c r="O59" s="790"/>
      <c r="P59" s="996" t="s">
        <v>663</v>
      </c>
      <c r="Q59" s="791"/>
      <c r="R59" s="791"/>
      <c r="S59" s="791"/>
      <c r="T59" s="791"/>
      <c r="U59" s="1555">
        <v>646.5</v>
      </c>
      <c r="V59" s="1555"/>
      <c r="W59" s="786"/>
      <c r="X59" s="1144">
        <v>787.3</v>
      </c>
      <c r="Y59" s="792"/>
      <c r="Z59" s="1557">
        <v>893</v>
      </c>
      <c r="AA59" s="1557"/>
      <c r="AB59" s="1557"/>
      <c r="AC59" s="569"/>
      <c r="AD59" s="682"/>
      <c r="AE59" s="569"/>
      <c r="AF59" s="572"/>
      <c r="AG59" s="693"/>
      <c r="AH59" s="694"/>
      <c r="AI59" s="694"/>
    </row>
    <row r="60" spans="1:35" s="695" customFormat="1" ht="10.5" customHeight="1">
      <c r="A60" s="478"/>
      <c r="B60" s="692"/>
      <c r="C60" s="1159" t="s">
        <v>88</v>
      </c>
      <c r="D60" s="778"/>
      <c r="E60" s="789"/>
      <c r="F60" s="1555">
        <v>873.5</v>
      </c>
      <c r="G60" s="1555"/>
      <c r="H60" s="783"/>
      <c r="I60" s="1555">
        <v>1061.2</v>
      </c>
      <c r="J60" s="1555"/>
      <c r="K60" s="790"/>
      <c r="L60" s="1556">
        <v>32313</v>
      </c>
      <c r="M60" s="1556"/>
      <c r="N60" s="991"/>
      <c r="O60" s="790"/>
      <c r="P60" s="996" t="s">
        <v>664</v>
      </c>
      <c r="Q60" s="791"/>
      <c r="R60" s="791"/>
      <c r="S60" s="791"/>
      <c r="T60" s="791"/>
      <c r="U60" s="1555">
        <v>650.9</v>
      </c>
      <c r="V60" s="1555"/>
      <c r="W60" s="786"/>
      <c r="X60" s="1144">
        <v>735.6</v>
      </c>
      <c r="Y60" s="792"/>
      <c r="Z60" s="1557">
        <v>1094</v>
      </c>
      <c r="AA60" s="1557"/>
      <c r="AB60" s="1557"/>
      <c r="AC60" s="569"/>
      <c r="AD60" s="682"/>
      <c r="AE60" s="569"/>
      <c r="AF60" s="572"/>
      <c r="AG60" s="693"/>
      <c r="AH60" s="694"/>
      <c r="AI60" s="694"/>
    </row>
    <row r="61" spans="1:35" s="695" customFormat="1" ht="10.5" customHeight="1">
      <c r="A61" s="478"/>
      <c r="B61" s="692"/>
      <c r="C61" s="1159" t="s">
        <v>665</v>
      </c>
      <c r="D61" s="778"/>
      <c r="E61" s="789"/>
      <c r="F61" s="1555">
        <v>740.4</v>
      </c>
      <c r="G61" s="1555"/>
      <c r="H61" s="783"/>
      <c r="I61" s="1555">
        <v>894.9</v>
      </c>
      <c r="J61" s="1555"/>
      <c r="K61" s="790"/>
      <c r="L61" s="1556">
        <v>2271</v>
      </c>
      <c r="M61" s="1556"/>
      <c r="N61" s="991"/>
      <c r="O61" s="790"/>
      <c r="P61" s="996" t="s">
        <v>666</v>
      </c>
      <c r="Q61" s="791"/>
      <c r="R61" s="791"/>
      <c r="S61" s="791"/>
      <c r="T61" s="791"/>
      <c r="U61" s="1555">
        <v>796.2</v>
      </c>
      <c r="V61" s="1555"/>
      <c r="W61" s="786"/>
      <c r="X61" s="1144">
        <v>882.5</v>
      </c>
      <c r="Y61" s="792"/>
      <c r="Z61" s="1557">
        <v>753</v>
      </c>
      <c r="AA61" s="1557"/>
      <c r="AB61" s="1557"/>
      <c r="AC61" s="569"/>
      <c r="AD61" s="682"/>
      <c r="AE61" s="569"/>
      <c r="AF61" s="572"/>
      <c r="AG61" s="693"/>
      <c r="AH61" s="694"/>
      <c r="AI61" s="694"/>
    </row>
    <row r="62" spans="1:35" s="695" customFormat="1" ht="10.5" customHeight="1">
      <c r="A62" s="478"/>
      <c r="B62" s="692"/>
      <c r="C62" s="1159" t="s">
        <v>667</v>
      </c>
      <c r="D62" s="778"/>
      <c r="E62" s="789"/>
      <c r="F62" s="1555">
        <v>881.4</v>
      </c>
      <c r="G62" s="1555"/>
      <c r="H62" s="783"/>
      <c r="I62" s="1555">
        <v>1090.4000000000001</v>
      </c>
      <c r="J62" s="1555"/>
      <c r="K62" s="790"/>
      <c r="L62" s="1556">
        <v>12676</v>
      </c>
      <c r="M62" s="1556"/>
      <c r="N62" s="991"/>
      <c r="O62" s="790"/>
      <c r="P62" s="996" t="s">
        <v>103</v>
      </c>
      <c r="Q62" s="791"/>
      <c r="R62" s="791"/>
      <c r="S62" s="791"/>
      <c r="T62" s="791"/>
      <c r="U62" s="1555">
        <v>737.5</v>
      </c>
      <c r="V62" s="1555"/>
      <c r="W62" s="786"/>
      <c r="X62" s="1144">
        <v>894.4</v>
      </c>
      <c r="Y62" s="792"/>
      <c r="Z62" s="1557">
        <v>8034</v>
      </c>
      <c r="AA62" s="1557"/>
      <c r="AB62" s="1557"/>
      <c r="AC62" s="569"/>
      <c r="AD62" s="682"/>
      <c r="AE62" s="569"/>
      <c r="AF62" s="572"/>
      <c r="AG62" s="693"/>
      <c r="AH62" s="694"/>
      <c r="AI62" s="694"/>
    </row>
    <row r="63" spans="1:35" s="695" customFormat="1" ht="10.5" customHeight="1">
      <c r="A63" s="478"/>
      <c r="B63" s="692"/>
      <c r="C63" s="788" t="s">
        <v>668</v>
      </c>
      <c r="D63" s="778"/>
      <c r="E63" s="789"/>
      <c r="F63" s="1555">
        <v>681.1</v>
      </c>
      <c r="G63" s="1555"/>
      <c r="H63" s="783"/>
      <c r="I63" s="1555">
        <v>794.5</v>
      </c>
      <c r="J63" s="1555"/>
      <c r="K63" s="790"/>
      <c r="L63" s="1556">
        <v>1745</v>
      </c>
      <c r="M63" s="1556"/>
      <c r="N63" s="991"/>
      <c r="O63" s="790"/>
      <c r="P63" s="996" t="s">
        <v>669</v>
      </c>
      <c r="Q63" s="791"/>
      <c r="R63" s="791"/>
      <c r="S63" s="791"/>
      <c r="T63" s="791"/>
      <c r="U63" s="1555">
        <v>652</v>
      </c>
      <c r="V63" s="1555"/>
      <c r="W63" s="786"/>
      <c r="X63" s="1144">
        <v>721.4</v>
      </c>
      <c r="Y63" s="792"/>
      <c r="Z63" s="1557">
        <v>416</v>
      </c>
      <c r="AA63" s="1557"/>
      <c r="AB63" s="1557"/>
      <c r="AC63" s="569"/>
      <c r="AD63" s="682"/>
      <c r="AE63" s="569"/>
      <c r="AF63" s="572"/>
      <c r="AG63" s="693"/>
      <c r="AH63" s="694"/>
      <c r="AI63" s="694"/>
    </row>
    <row r="64" spans="1:35" s="695" customFormat="1" ht="10.5" customHeight="1">
      <c r="A64" s="478"/>
      <c r="B64" s="692"/>
      <c r="C64" s="788" t="s">
        <v>670</v>
      </c>
      <c r="D64" s="778"/>
      <c r="E64" s="789"/>
      <c r="F64" s="1555">
        <v>663.8</v>
      </c>
      <c r="G64" s="1555"/>
      <c r="H64" s="783"/>
      <c r="I64" s="1555">
        <v>813.2</v>
      </c>
      <c r="J64" s="1555"/>
      <c r="K64" s="790"/>
      <c r="L64" s="1556">
        <v>2955</v>
      </c>
      <c r="M64" s="1556"/>
      <c r="N64" s="991"/>
      <c r="O64" s="790"/>
      <c r="P64" s="996" t="s">
        <v>671</v>
      </c>
      <c r="Q64" s="791"/>
      <c r="R64" s="791"/>
      <c r="S64" s="791"/>
      <c r="T64" s="791"/>
      <c r="U64" s="1555">
        <v>657.7</v>
      </c>
      <c r="V64" s="1555"/>
      <c r="W64" s="786"/>
      <c r="X64" s="1144">
        <v>775.6</v>
      </c>
      <c r="Y64" s="792"/>
      <c r="Z64" s="1557">
        <v>541</v>
      </c>
      <c r="AA64" s="1557"/>
      <c r="AB64" s="1557"/>
      <c r="AC64" s="569"/>
      <c r="AD64" s="682"/>
      <c r="AE64" s="775"/>
      <c r="AF64" s="587"/>
      <c r="AG64" s="693"/>
      <c r="AH64" s="694"/>
      <c r="AI64" s="694"/>
    </row>
    <row r="65" spans="1:35" s="695" customFormat="1" ht="10.5" customHeight="1">
      <c r="A65" s="478"/>
      <c r="B65" s="692"/>
      <c r="C65" s="788" t="s">
        <v>672</v>
      </c>
      <c r="D65" s="778"/>
      <c r="E65" s="789"/>
      <c r="F65" s="1555">
        <v>679.5</v>
      </c>
      <c r="G65" s="1555"/>
      <c r="H65" s="783"/>
      <c r="I65" s="1555">
        <v>811.4</v>
      </c>
      <c r="J65" s="1555"/>
      <c r="K65" s="790"/>
      <c r="L65" s="1556">
        <v>1527</v>
      </c>
      <c r="M65" s="1556"/>
      <c r="N65" s="991"/>
      <c r="O65" s="790"/>
      <c r="P65" s="996" t="s">
        <v>673</v>
      </c>
      <c r="Q65" s="791"/>
      <c r="R65" s="791"/>
      <c r="S65" s="791"/>
      <c r="T65" s="791"/>
      <c r="U65" s="1555">
        <v>634.20000000000005</v>
      </c>
      <c r="V65" s="1555"/>
      <c r="W65" s="786"/>
      <c r="X65" s="1144">
        <v>737.2</v>
      </c>
      <c r="Y65" s="792"/>
      <c r="Z65" s="1557">
        <v>1054</v>
      </c>
      <c r="AA65" s="1557"/>
      <c r="AB65" s="1557"/>
      <c r="AC65" s="569"/>
      <c r="AD65" s="682"/>
      <c r="AE65" s="775"/>
      <c r="AF65" s="587"/>
      <c r="AG65" s="693"/>
      <c r="AH65" s="694"/>
      <c r="AI65" s="694"/>
    </row>
    <row r="66" spans="1:35" s="695" customFormat="1" ht="10.5" customHeight="1">
      <c r="A66" s="478"/>
      <c r="B66" s="692"/>
      <c r="C66" s="788" t="s">
        <v>674</v>
      </c>
      <c r="D66" s="778"/>
      <c r="E66" s="789"/>
      <c r="F66" s="1555">
        <v>701.6</v>
      </c>
      <c r="G66" s="1555"/>
      <c r="H66" s="783"/>
      <c r="I66" s="1555">
        <v>834.1</v>
      </c>
      <c r="J66" s="1555"/>
      <c r="K66" s="790"/>
      <c r="L66" s="1556">
        <v>1837</v>
      </c>
      <c r="M66" s="1556"/>
      <c r="N66" s="991"/>
      <c r="O66" s="790"/>
      <c r="P66" s="996" t="s">
        <v>675</v>
      </c>
      <c r="Q66" s="791"/>
      <c r="R66" s="791"/>
      <c r="S66" s="791"/>
      <c r="T66" s="791"/>
      <c r="U66" s="1555">
        <v>641.6</v>
      </c>
      <c r="V66" s="1555"/>
      <c r="W66" s="786"/>
      <c r="X66" s="1144">
        <v>740.2</v>
      </c>
      <c r="Y66" s="792"/>
      <c r="Z66" s="1557">
        <v>1511</v>
      </c>
      <c r="AA66" s="1557"/>
      <c r="AB66" s="1557"/>
      <c r="AC66" s="569"/>
      <c r="AD66" s="682"/>
      <c r="AE66" s="775"/>
      <c r="AF66" s="587"/>
      <c r="AG66" s="693"/>
      <c r="AH66" s="694"/>
      <c r="AI66" s="694"/>
    </row>
    <row r="67" spans="1:35" s="695" customFormat="1" ht="10.5" customHeight="1">
      <c r="A67" s="478"/>
      <c r="B67" s="692"/>
      <c r="C67" s="793" t="s">
        <v>676</v>
      </c>
      <c r="D67" s="778"/>
      <c r="E67" s="789"/>
      <c r="F67" s="1558">
        <v>808</v>
      </c>
      <c r="G67" s="1558"/>
      <c r="H67" s="783"/>
      <c r="I67" s="1558">
        <v>971.7</v>
      </c>
      <c r="J67" s="1558"/>
      <c r="K67" s="790"/>
      <c r="L67" s="1559">
        <v>65075</v>
      </c>
      <c r="M67" s="1559"/>
      <c r="N67" s="991"/>
      <c r="O67" s="790"/>
      <c r="P67" s="996" t="s">
        <v>677</v>
      </c>
      <c r="Q67" s="791"/>
      <c r="R67" s="791"/>
      <c r="S67" s="791"/>
      <c r="T67" s="791"/>
      <c r="U67" s="1555">
        <v>704.6</v>
      </c>
      <c r="V67" s="1555"/>
      <c r="W67" s="786"/>
      <c r="X67" s="1144">
        <v>804.1</v>
      </c>
      <c r="Y67" s="792"/>
      <c r="Z67" s="1557">
        <v>1590</v>
      </c>
      <c r="AA67" s="1557"/>
      <c r="AB67" s="1557"/>
      <c r="AC67" s="569"/>
      <c r="AD67" s="682"/>
      <c r="AE67" s="775"/>
      <c r="AF67" s="587"/>
      <c r="AG67" s="693"/>
      <c r="AH67" s="694"/>
      <c r="AI67" s="694"/>
    </row>
    <row r="68" spans="1:35" s="695" customFormat="1" ht="10.5" customHeight="1">
      <c r="A68" s="478"/>
      <c r="B68" s="692"/>
      <c r="C68" s="788" t="s">
        <v>678</v>
      </c>
      <c r="D68" s="778"/>
      <c r="E68" s="789"/>
      <c r="F68" s="1555">
        <v>757.9</v>
      </c>
      <c r="G68" s="1555"/>
      <c r="H68" s="783"/>
      <c r="I68" s="1555">
        <v>882.9</v>
      </c>
      <c r="J68" s="1555"/>
      <c r="K68" s="790"/>
      <c r="L68" s="1556">
        <v>4955</v>
      </c>
      <c r="M68" s="1556"/>
      <c r="N68" s="991"/>
      <c r="O68" s="790"/>
      <c r="P68" s="1158" t="s">
        <v>679</v>
      </c>
      <c r="Q68" s="791"/>
      <c r="R68" s="791"/>
      <c r="S68" s="791"/>
      <c r="T68" s="791"/>
      <c r="U68" s="1558">
        <v>721.3</v>
      </c>
      <c r="V68" s="1558"/>
      <c r="W68" s="786"/>
      <c r="X68" s="1143">
        <v>867.8</v>
      </c>
      <c r="Y68" s="792"/>
      <c r="Z68" s="1560">
        <v>12114</v>
      </c>
      <c r="AA68" s="1560"/>
      <c r="AB68" s="1560"/>
      <c r="AC68" s="569"/>
      <c r="AD68" s="682"/>
      <c r="AE68" s="775"/>
      <c r="AF68" s="587"/>
      <c r="AG68" s="693"/>
      <c r="AH68" s="694"/>
      <c r="AI68" s="694"/>
    </row>
    <row r="69" spans="1:35" s="695" customFormat="1" ht="10.5" customHeight="1">
      <c r="A69" s="478"/>
      <c r="B69" s="692"/>
      <c r="C69" s="788" t="s">
        <v>87</v>
      </c>
      <c r="D69" s="778"/>
      <c r="E69" s="789"/>
      <c r="F69" s="1555">
        <v>815.8</v>
      </c>
      <c r="G69" s="1555"/>
      <c r="H69" s="783"/>
      <c r="I69" s="1555">
        <v>984</v>
      </c>
      <c r="J69" s="1555"/>
      <c r="K69" s="790"/>
      <c r="L69" s="1556">
        <v>33710</v>
      </c>
      <c r="M69" s="1556"/>
      <c r="N69" s="991"/>
      <c r="O69" s="790"/>
      <c r="P69" s="996" t="s">
        <v>102</v>
      </c>
      <c r="Q69" s="791"/>
      <c r="R69" s="791"/>
      <c r="S69" s="791"/>
      <c r="T69" s="791"/>
      <c r="U69" s="1555">
        <v>723.9</v>
      </c>
      <c r="V69" s="1555"/>
      <c r="W69" s="786"/>
      <c r="X69" s="1144">
        <v>873.2</v>
      </c>
      <c r="Y69" s="792"/>
      <c r="Z69" s="1557">
        <v>9959</v>
      </c>
      <c r="AA69" s="1557"/>
      <c r="AB69" s="1557"/>
      <c r="AC69" s="569"/>
      <c r="AD69" s="682"/>
      <c r="AE69" s="775"/>
      <c r="AF69" s="587"/>
      <c r="AG69" s="693"/>
      <c r="AH69" s="694"/>
      <c r="AI69" s="694"/>
    </row>
    <row r="70" spans="1:35" s="695" customFormat="1" ht="10.5" customHeight="1">
      <c r="A70" s="478"/>
      <c r="B70" s="692"/>
      <c r="C70" s="788" t="s">
        <v>680</v>
      </c>
      <c r="D70" s="778"/>
      <c r="E70" s="789"/>
      <c r="F70" s="1555">
        <v>914.1</v>
      </c>
      <c r="G70" s="1555"/>
      <c r="H70" s="783"/>
      <c r="I70" s="1555">
        <v>1103.4000000000001</v>
      </c>
      <c r="J70" s="1555"/>
      <c r="K70" s="790"/>
      <c r="L70" s="1556">
        <v>9078</v>
      </c>
      <c r="M70" s="1556"/>
      <c r="N70" s="991"/>
      <c r="O70" s="790"/>
      <c r="P70" s="996" t="s">
        <v>681</v>
      </c>
      <c r="Q70" s="791"/>
      <c r="R70" s="791"/>
      <c r="S70" s="791"/>
      <c r="T70" s="791"/>
      <c r="U70" s="1555">
        <v>658.1</v>
      </c>
      <c r="V70" s="1555"/>
      <c r="W70" s="786"/>
      <c r="X70" s="1144">
        <v>740.9</v>
      </c>
      <c r="Y70" s="792"/>
      <c r="Z70" s="1557">
        <v>1008</v>
      </c>
      <c r="AA70" s="1557"/>
      <c r="AB70" s="1557"/>
      <c r="AC70" s="569"/>
      <c r="AD70" s="682"/>
      <c r="AE70" s="775"/>
      <c r="AF70" s="587"/>
      <c r="AG70" s="693"/>
      <c r="AH70" s="694"/>
      <c r="AI70" s="694"/>
    </row>
    <row r="71" spans="1:35" s="695" customFormat="1" ht="10.5" customHeight="1">
      <c r="A71" s="478"/>
      <c r="B71" s="692"/>
      <c r="C71" s="788" t="s">
        <v>682</v>
      </c>
      <c r="D71" s="778"/>
      <c r="E71" s="789"/>
      <c r="F71" s="1555">
        <v>742.6</v>
      </c>
      <c r="G71" s="1555"/>
      <c r="H71" s="783"/>
      <c r="I71" s="1555">
        <v>893.4</v>
      </c>
      <c r="J71" s="1555"/>
      <c r="K71" s="790"/>
      <c r="L71" s="1556">
        <v>12361</v>
      </c>
      <c r="M71" s="1556"/>
      <c r="N71" s="991"/>
      <c r="O71" s="790"/>
      <c r="P71" s="996" t="s">
        <v>683</v>
      </c>
      <c r="Q71" s="791"/>
      <c r="R71" s="791"/>
      <c r="S71" s="791"/>
      <c r="T71" s="791"/>
      <c r="U71" s="1555">
        <v>623.70000000000005</v>
      </c>
      <c r="V71" s="1555"/>
      <c r="W71" s="786"/>
      <c r="X71" s="1144">
        <v>716.9</v>
      </c>
      <c r="Y71" s="792"/>
      <c r="Z71" s="1557">
        <v>570</v>
      </c>
      <c r="AA71" s="1557"/>
      <c r="AB71" s="1557"/>
      <c r="AC71" s="569"/>
      <c r="AD71" s="682"/>
      <c r="AE71" s="775"/>
      <c r="AF71" s="587"/>
      <c r="AG71" s="693"/>
      <c r="AH71" s="694"/>
      <c r="AI71" s="694"/>
    </row>
    <row r="72" spans="1:35" s="695" customFormat="1" ht="10.5" customHeight="1">
      <c r="A72" s="478"/>
      <c r="B72" s="692"/>
      <c r="C72" s="788" t="s">
        <v>684</v>
      </c>
      <c r="D72" s="778"/>
      <c r="E72" s="789"/>
      <c r="F72" s="1555">
        <v>774.6</v>
      </c>
      <c r="G72" s="1555"/>
      <c r="H72" s="783"/>
      <c r="I72" s="1555">
        <v>931.2</v>
      </c>
      <c r="J72" s="1555"/>
      <c r="K72" s="790"/>
      <c r="L72" s="1556">
        <v>4971</v>
      </c>
      <c r="M72" s="1556"/>
      <c r="N72" s="991"/>
      <c r="O72" s="790"/>
      <c r="P72" s="996" t="s">
        <v>685</v>
      </c>
      <c r="Q72" s="791"/>
      <c r="R72" s="791"/>
      <c r="S72" s="791"/>
      <c r="T72" s="791"/>
      <c r="U72" s="1555">
        <v>883.7</v>
      </c>
      <c r="V72" s="1555"/>
      <c r="W72" s="786"/>
      <c r="X72" s="1144">
        <v>1144.9000000000001</v>
      </c>
      <c r="Y72" s="792"/>
      <c r="Z72" s="1557">
        <v>577</v>
      </c>
      <c r="AA72" s="1557"/>
      <c r="AB72" s="1557"/>
      <c r="AC72" s="569"/>
      <c r="AD72" s="682"/>
      <c r="AE72" s="775"/>
      <c r="AF72" s="587"/>
      <c r="AG72" s="693"/>
      <c r="AH72" s="694"/>
      <c r="AI72" s="694"/>
    </row>
    <row r="73" spans="1:35" s="695" customFormat="1" ht="17.25" customHeight="1">
      <c r="A73" s="478"/>
      <c r="B73" s="692"/>
      <c r="C73" s="573" t="s">
        <v>529</v>
      </c>
      <c r="D73" s="778"/>
      <c r="E73" s="779"/>
      <c r="F73" s="987"/>
      <c r="G73" s="987"/>
      <c r="H73" s="795"/>
      <c r="I73" s="1000" t="s">
        <v>538</v>
      </c>
      <c r="J73" s="478"/>
      <c r="K73" s="797"/>
      <c r="L73" s="797"/>
      <c r="M73" s="797"/>
      <c r="O73" s="797"/>
      <c r="P73" s="797"/>
      <c r="Q73" s="797"/>
      <c r="R73" s="797"/>
      <c r="S73" s="797"/>
      <c r="T73" s="797"/>
      <c r="U73" s="797"/>
      <c r="V73" s="797"/>
      <c r="W73" s="797"/>
      <c r="X73" s="775"/>
      <c r="Y73" s="775"/>
      <c r="Z73" s="682"/>
      <c r="AA73" s="775"/>
      <c r="AB73" s="587"/>
      <c r="AC73" s="569"/>
      <c r="AD73" s="694"/>
      <c r="AE73" s="798"/>
      <c r="AF73" s="798"/>
      <c r="AG73" s="798"/>
      <c r="AH73" s="799"/>
      <c r="AI73" s="694"/>
    </row>
    <row r="74" spans="1:35" s="777" customFormat="1" ht="12.75" customHeight="1">
      <c r="A74" s="1145"/>
      <c r="B74" s="692"/>
      <c r="C74" s="586" t="s">
        <v>516</v>
      </c>
      <c r="D74" s="800"/>
      <c r="E74" s="575"/>
      <c r="F74" s="589"/>
      <c r="G74" s="575"/>
      <c r="H74" s="575"/>
      <c r="I74" s="575"/>
      <c r="J74" s="575"/>
      <c r="K74" s="575"/>
      <c r="L74" s="575"/>
      <c r="M74" s="575"/>
      <c r="N74" s="575"/>
      <c r="O74" s="575"/>
      <c r="P74" s="586"/>
      <c r="Q74" s="586"/>
      <c r="R74" s="586"/>
      <c r="S74" s="586"/>
      <c r="T74" s="586"/>
      <c r="U74" s="586"/>
      <c r="V74" s="586"/>
      <c r="W74" s="586"/>
      <c r="X74" s="699"/>
      <c r="Y74" s="699"/>
      <c r="Z74" s="801"/>
      <c r="AA74" s="801"/>
      <c r="AB74" s="699"/>
      <c r="AC74" s="572"/>
      <c r="AD74" s="699"/>
      <c r="AE74" s="699"/>
      <c r="AF74" s="572"/>
      <c r="AG74" s="699"/>
      <c r="AH74" s="776"/>
      <c r="AI74" s="776"/>
    </row>
    <row r="75" spans="1:35" s="695" customFormat="1" ht="9" customHeight="1" thickBot="1">
      <c r="A75" s="478"/>
      <c r="B75" s="692"/>
      <c r="C75" s="588" t="s">
        <v>749</v>
      </c>
      <c r="D75" s="800"/>
      <c r="E75" s="575"/>
      <c r="F75" s="589"/>
      <c r="G75" s="575"/>
      <c r="H75" s="575"/>
      <c r="I75" s="575"/>
      <c r="J75" s="575"/>
      <c r="K75" s="575"/>
      <c r="L75" s="575"/>
      <c r="M75" s="575"/>
      <c r="N75" s="575"/>
      <c r="O75" s="575"/>
      <c r="P75" s="586"/>
      <c r="Q75" s="586"/>
      <c r="R75" s="586"/>
      <c r="S75" s="586"/>
      <c r="T75" s="586"/>
      <c r="U75" s="586"/>
      <c r="V75" s="586"/>
      <c r="W75" s="586"/>
      <c r="X75" s="693"/>
      <c r="Y75" s="693"/>
      <c r="Z75" s="801"/>
      <c r="AA75" s="801"/>
      <c r="AB75" s="693"/>
      <c r="AC75" s="569"/>
      <c r="AD75" s="693"/>
      <c r="AE75" s="693"/>
      <c r="AF75" s="572"/>
      <c r="AG75" s="693"/>
      <c r="AH75" s="694"/>
      <c r="AI75" s="694"/>
    </row>
    <row r="76" spans="1:35" ht="13.5" thickBot="1">
      <c r="A76" s="678"/>
      <c r="B76" s="682"/>
      <c r="D76" s="574"/>
      <c r="E76" s="574"/>
      <c r="F76" s="574"/>
      <c r="G76" s="574"/>
      <c r="H76" s="574"/>
      <c r="I76" s="575"/>
      <c r="J76" s="575"/>
      <c r="K76" s="575"/>
      <c r="L76" s="575"/>
      <c r="M76" s="575"/>
      <c r="N76" s="575"/>
      <c r="O76" s="575"/>
      <c r="P76" s="574"/>
      <c r="Q76" s="586"/>
      <c r="R76" s="586"/>
      <c r="S76" s="574"/>
      <c r="T76" s="574"/>
      <c r="U76" s="574"/>
      <c r="V76" s="1552" t="s">
        <v>560</v>
      </c>
      <c r="W76" s="1553"/>
      <c r="X76" s="1553"/>
      <c r="Y76" s="1553"/>
      <c r="Z76" s="1553"/>
      <c r="AA76" s="1553"/>
      <c r="AB76" s="1554"/>
      <c r="AC76" s="590">
        <v>13</v>
      </c>
      <c r="AD76" s="574"/>
      <c r="AG76" s="678"/>
      <c r="AI76" s="694"/>
    </row>
    <row r="77" spans="1:35">
      <c r="I77" s="575"/>
      <c r="J77" s="574"/>
      <c r="K77" s="574"/>
      <c r="L77" s="574"/>
      <c r="M77" s="574"/>
      <c r="N77" s="574"/>
      <c r="O77" s="574"/>
      <c r="Q77" s="586"/>
      <c r="R77" s="586"/>
      <c r="AI77" s="694"/>
    </row>
    <row r="78" spans="1:35">
      <c r="I78" s="575"/>
      <c r="Q78" s="574"/>
      <c r="R78" s="574"/>
      <c r="AI78" s="694"/>
    </row>
    <row r="79" spans="1:35">
      <c r="I79" s="575"/>
      <c r="AI79" s="694"/>
    </row>
    <row r="80" spans="1:35">
      <c r="I80" s="575"/>
    </row>
    <row r="81" spans="9:32">
      <c r="I81" s="574"/>
    </row>
    <row r="82" spans="9:32">
      <c r="AF82" s="576"/>
    </row>
  </sheetData>
  <mergeCells count="331">
    <mergeCell ref="F7:G7"/>
    <mergeCell ref="I7:J7"/>
    <mergeCell ref="L7:M7"/>
    <mergeCell ref="P7:Q7"/>
    <mergeCell ref="U7:V7"/>
    <mergeCell ref="Z7:AA7"/>
    <mergeCell ref="F6:G6"/>
    <mergeCell ref="I6:J6"/>
    <mergeCell ref="L6:N6"/>
    <mergeCell ref="P6:Q6"/>
    <mergeCell ref="U6:V6"/>
    <mergeCell ref="Z6:AA6"/>
    <mergeCell ref="F9:G9"/>
    <mergeCell ref="I9:J9"/>
    <mergeCell ref="L9:M9"/>
    <mergeCell ref="P9:Q9"/>
    <mergeCell ref="U9:V9"/>
    <mergeCell ref="Z9:AA9"/>
    <mergeCell ref="F8:G8"/>
    <mergeCell ref="I8:J8"/>
    <mergeCell ref="L8:M8"/>
    <mergeCell ref="P8:Q8"/>
    <mergeCell ref="U8:V8"/>
    <mergeCell ref="Z8:AA8"/>
    <mergeCell ref="F11:G11"/>
    <mergeCell ref="I11:J11"/>
    <mergeCell ref="L11:M11"/>
    <mergeCell ref="P11:Q11"/>
    <mergeCell ref="U11:V11"/>
    <mergeCell ref="Z11:AA11"/>
    <mergeCell ref="F10:G10"/>
    <mergeCell ref="I10:J10"/>
    <mergeCell ref="L10:M10"/>
    <mergeCell ref="P10:Q10"/>
    <mergeCell ref="U10:V10"/>
    <mergeCell ref="Z10:AA10"/>
    <mergeCell ref="Z12:AA12"/>
    <mergeCell ref="C16:D16"/>
    <mergeCell ref="F16:G16"/>
    <mergeCell ref="I16:J16"/>
    <mergeCell ref="L16:N16"/>
    <mergeCell ref="P16:S16"/>
    <mergeCell ref="U16:V16"/>
    <mergeCell ref="Z16:AB16"/>
    <mergeCell ref="C12:E12"/>
    <mergeCell ref="F12:G12"/>
    <mergeCell ref="I12:J12"/>
    <mergeCell ref="L12:M12"/>
    <mergeCell ref="P12:Q12"/>
    <mergeCell ref="U12:V12"/>
    <mergeCell ref="F17:G17"/>
    <mergeCell ref="I17:J17"/>
    <mergeCell ref="L17:M17"/>
    <mergeCell ref="U17:V17"/>
    <mergeCell ref="Z17:AB17"/>
    <mergeCell ref="F18:G18"/>
    <mergeCell ref="I18:J18"/>
    <mergeCell ref="L18:M18"/>
    <mergeCell ref="U18:V18"/>
    <mergeCell ref="Z18:AB18"/>
    <mergeCell ref="F19:G19"/>
    <mergeCell ref="I19:J19"/>
    <mergeCell ref="L19:M19"/>
    <mergeCell ref="U19:V19"/>
    <mergeCell ref="Z19:AB19"/>
    <mergeCell ref="F20:G20"/>
    <mergeCell ref="I20:J20"/>
    <mergeCell ref="L20:M20"/>
    <mergeCell ref="U20:V20"/>
    <mergeCell ref="Z20:AB20"/>
    <mergeCell ref="F21:G21"/>
    <mergeCell ref="I21:J21"/>
    <mergeCell ref="L21:M21"/>
    <mergeCell ref="U21:V21"/>
    <mergeCell ref="Z21:AB21"/>
    <mergeCell ref="F22:G22"/>
    <mergeCell ref="I22:J22"/>
    <mergeCell ref="L22:M22"/>
    <mergeCell ref="U22:V22"/>
    <mergeCell ref="Z22:AB22"/>
    <mergeCell ref="F23:G23"/>
    <mergeCell ref="I23:J23"/>
    <mergeCell ref="L23:M23"/>
    <mergeCell ref="U23:V23"/>
    <mergeCell ref="Z23:AB23"/>
    <mergeCell ref="F24:G24"/>
    <mergeCell ref="I24:J24"/>
    <mergeCell ref="L24:M24"/>
    <mergeCell ref="U24:V24"/>
    <mergeCell ref="Z24:AB24"/>
    <mergeCell ref="F25:G25"/>
    <mergeCell ref="I25:J25"/>
    <mergeCell ref="L25:M25"/>
    <mergeCell ref="U25:V25"/>
    <mergeCell ref="Z25:AB25"/>
    <mergeCell ref="F26:G26"/>
    <mergeCell ref="I26:J26"/>
    <mergeCell ref="L26:M26"/>
    <mergeCell ref="U26:V26"/>
    <mergeCell ref="Z26:AB26"/>
    <mergeCell ref="F27:G27"/>
    <mergeCell ref="I27:J27"/>
    <mergeCell ref="L27:M27"/>
    <mergeCell ref="U27:V27"/>
    <mergeCell ref="Z27:AB27"/>
    <mergeCell ref="F28:G28"/>
    <mergeCell ref="I28:J28"/>
    <mergeCell ref="L28:M28"/>
    <mergeCell ref="U28:V28"/>
    <mergeCell ref="Z28:AB28"/>
    <mergeCell ref="F29:G29"/>
    <mergeCell ref="I29:J29"/>
    <mergeCell ref="L29:M29"/>
    <mergeCell ref="U29:V29"/>
    <mergeCell ref="Z29:AB29"/>
    <mergeCell ref="F30:G30"/>
    <mergeCell ref="I30:J30"/>
    <mergeCell ref="L30:M30"/>
    <mergeCell ref="U30:V30"/>
    <mergeCell ref="Z30:AB30"/>
    <mergeCell ref="F31:G31"/>
    <mergeCell ref="I31:J31"/>
    <mergeCell ref="L31:M31"/>
    <mergeCell ref="U31:V31"/>
    <mergeCell ref="Z31:AB31"/>
    <mergeCell ref="F32:G32"/>
    <mergeCell ref="I32:J32"/>
    <mergeCell ref="L32:M32"/>
    <mergeCell ref="U32:V32"/>
    <mergeCell ref="Z32:AB32"/>
    <mergeCell ref="F33:G33"/>
    <mergeCell ref="I33:J33"/>
    <mergeCell ref="L33:M33"/>
    <mergeCell ref="U33:V33"/>
    <mergeCell ref="Z33:AB33"/>
    <mergeCell ref="F34:G34"/>
    <mergeCell ref="I34:J34"/>
    <mergeCell ref="L34:M34"/>
    <mergeCell ref="U34:V34"/>
    <mergeCell ref="Z34:AB34"/>
    <mergeCell ref="F35:G35"/>
    <mergeCell ref="I35:J35"/>
    <mergeCell ref="L35:M35"/>
    <mergeCell ref="U35:V35"/>
    <mergeCell ref="Z35:AB35"/>
    <mergeCell ref="F36:G36"/>
    <mergeCell ref="I36:J36"/>
    <mergeCell ref="L36:M36"/>
    <mergeCell ref="U36:V36"/>
    <mergeCell ref="Z36:AB36"/>
    <mergeCell ref="F37:G37"/>
    <mergeCell ref="I37:J37"/>
    <mergeCell ref="L37:M37"/>
    <mergeCell ref="U37:V37"/>
    <mergeCell ref="Z37:AB37"/>
    <mergeCell ref="F38:G38"/>
    <mergeCell ref="I38:J38"/>
    <mergeCell ref="L38:M38"/>
    <mergeCell ref="U38:V38"/>
    <mergeCell ref="Z38:AB38"/>
    <mergeCell ref="F39:G39"/>
    <mergeCell ref="I39:J39"/>
    <mergeCell ref="L39:M39"/>
    <mergeCell ref="U39:V39"/>
    <mergeCell ref="Z39:AB39"/>
    <mergeCell ref="F40:G40"/>
    <mergeCell ref="I40:J40"/>
    <mergeCell ref="L40:M40"/>
    <mergeCell ref="U40:V40"/>
    <mergeCell ref="Z40:AB40"/>
    <mergeCell ref="F41:G41"/>
    <mergeCell ref="I41:J41"/>
    <mergeCell ref="L41:M41"/>
    <mergeCell ref="U41:V41"/>
    <mergeCell ref="Z41:AB41"/>
    <mergeCell ref="F42:G42"/>
    <mergeCell ref="I42:J42"/>
    <mergeCell ref="L42:M42"/>
    <mergeCell ref="U42:V42"/>
    <mergeCell ref="Z42:AB42"/>
    <mergeCell ref="F43:G43"/>
    <mergeCell ref="I43:J43"/>
    <mergeCell ref="L43:M43"/>
    <mergeCell ref="U43:V43"/>
    <mergeCell ref="Z43:AB43"/>
    <mergeCell ref="F44:G44"/>
    <mergeCell ref="I44:J44"/>
    <mergeCell ref="L44:M44"/>
    <mergeCell ref="U44:V44"/>
    <mergeCell ref="Z44:AB44"/>
    <mergeCell ref="F45:G45"/>
    <mergeCell ref="I45:J45"/>
    <mergeCell ref="L45:M45"/>
    <mergeCell ref="U45:V45"/>
    <mergeCell ref="Z45:AB45"/>
    <mergeCell ref="F46:G46"/>
    <mergeCell ref="I46:J46"/>
    <mergeCell ref="L46:M46"/>
    <mergeCell ref="U46:V46"/>
    <mergeCell ref="Z46:AB46"/>
    <mergeCell ref="F47:G47"/>
    <mergeCell ref="I47:J47"/>
    <mergeCell ref="L47:M47"/>
    <mergeCell ref="U47:V47"/>
    <mergeCell ref="Z47:AB47"/>
    <mergeCell ref="F48:G48"/>
    <mergeCell ref="I48:J48"/>
    <mergeCell ref="L48:M48"/>
    <mergeCell ref="U48:V48"/>
    <mergeCell ref="Z48:AB48"/>
    <mergeCell ref="F49:G49"/>
    <mergeCell ref="I49:J49"/>
    <mergeCell ref="L49:M49"/>
    <mergeCell ref="U49:V49"/>
    <mergeCell ref="Z49:AB49"/>
    <mergeCell ref="F50:G50"/>
    <mergeCell ref="I50:J50"/>
    <mergeCell ref="L50:M50"/>
    <mergeCell ref="U50:V50"/>
    <mergeCell ref="Z50:AB50"/>
    <mergeCell ref="F51:G51"/>
    <mergeCell ref="I51:J51"/>
    <mergeCell ref="L51:M51"/>
    <mergeCell ref="U51:V51"/>
    <mergeCell ref="Z51:AB51"/>
    <mergeCell ref="F52:G52"/>
    <mergeCell ref="I52:J52"/>
    <mergeCell ref="L52:M52"/>
    <mergeCell ref="U52:V52"/>
    <mergeCell ref="Z52:AB52"/>
    <mergeCell ref="F53:G53"/>
    <mergeCell ref="I53:J53"/>
    <mergeCell ref="L53:M53"/>
    <mergeCell ref="U53:V53"/>
    <mergeCell ref="Z53:AB53"/>
    <mergeCell ref="F54:G54"/>
    <mergeCell ref="I54:J54"/>
    <mergeCell ref="L54:M54"/>
    <mergeCell ref="U54:V54"/>
    <mergeCell ref="Z54:AB54"/>
    <mergeCell ref="F55:G55"/>
    <mergeCell ref="I55:J55"/>
    <mergeCell ref="L55:M55"/>
    <mergeCell ref="U55:V55"/>
    <mergeCell ref="Z55:AB55"/>
    <mergeCell ref="F56:G56"/>
    <mergeCell ref="I56:J56"/>
    <mergeCell ref="L56:M56"/>
    <mergeCell ref="U56:V56"/>
    <mergeCell ref="Z56:AB56"/>
    <mergeCell ref="F57:G57"/>
    <mergeCell ref="I57:J57"/>
    <mergeCell ref="L57:M57"/>
    <mergeCell ref="U57:V57"/>
    <mergeCell ref="Z57:AB57"/>
    <mergeCell ref="F58:G58"/>
    <mergeCell ref="I58:J58"/>
    <mergeCell ref="L58:M58"/>
    <mergeCell ref="U58:V58"/>
    <mergeCell ref="Z58:AB58"/>
    <mergeCell ref="F59:G59"/>
    <mergeCell ref="I59:J59"/>
    <mergeCell ref="L59:M59"/>
    <mergeCell ref="U59:V59"/>
    <mergeCell ref="Z59:AB59"/>
    <mergeCell ref="F60:G60"/>
    <mergeCell ref="I60:J60"/>
    <mergeCell ref="L60:M60"/>
    <mergeCell ref="U60:V60"/>
    <mergeCell ref="Z60:AB60"/>
    <mergeCell ref="F61:G61"/>
    <mergeCell ref="I61:J61"/>
    <mergeCell ref="L61:M61"/>
    <mergeCell ref="U61:V61"/>
    <mergeCell ref="Z61:AB61"/>
    <mergeCell ref="F62:G62"/>
    <mergeCell ref="I62:J62"/>
    <mergeCell ref="L62:M62"/>
    <mergeCell ref="U62:V62"/>
    <mergeCell ref="Z62:AB62"/>
    <mergeCell ref="F63:G63"/>
    <mergeCell ref="I63:J63"/>
    <mergeCell ref="L63:M63"/>
    <mergeCell ref="U63:V63"/>
    <mergeCell ref="Z63:AB63"/>
    <mergeCell ref="F64:G64"/>
    <mergeCell ref="I64:J64"/>
    <mergeCell ref="L64:M64"/>
    <mergeCell ref="U64:V64"/>
    <mergeCell ref="Z64:AB64"/>
    <mergeCell ref="F65:G65"/>
    <mergeCell ref="I65:J65"/>
    <mergeCell ref="L65:M65"/>
    <mergeCell ref="U65:V65"/>
    <mergeCell ref="Z65:AB65"/>
    <mergeCell ref="F66:G66"/>
    <mergeCell ref="I66:J66"/>
    <mergeCell ref="L66:M66"/>
    <mergeCell ref="U66:V66"/>
    <mergeCell ref="Z66:AB66"/>
    <mergeCell ref="F67:G67"/>
    <mergeCell ref="I67:J67"/>
    <mergeCell ref="L67:M67"/>
    <mergeCell ref="U67:V67"/>
    <mergeCell ref="Z67:AB67"/>
    <mergeCell ref="F68:G68"/>
    <mergeCell ref="I68:J68"/>
    <mergeCell ref="L68:M68"/>
    <mergeCell ref="U68:V68"/>
    <mergeCell ref="Z68:AB68"/>
    <mergeCell ref="F69:G69"/>
    <mergeCell ref="I69:J69"/>
    <mergeCell ref="L69:M69"/>
    <mergeCell ref="U69:V69"/>
    <mergeCell ref="Z69:AB69"/>
    <mergeCell ref="F70:G70"/>
    <mergeCell ref="I70:J70"/>
    <mergeCell ref="L70:M70"/>
    <mergeCell ref="U70:V70"/>
    <mergeCell ref="Z70:AB70"/>
    <mergeCell ref="V76:AB76"/>
    <mergeCell ref="F71:G71"/>
    <mergeCell ref="I71:J71"/>
    <mergeCell ref="L71:M71"/>
    <mergeCell ref="U71:V71"/>
    <mergeCell ref="Z71:AB71"/>
    <mergeCell ref="F72:G72"/>
    <mergeCell ref="I72:J72"/>
    <mergeCell ref="L72:M72"/>
    <mergeCell ref="U72:V72"/>
    <mergeCell ref="Z72:AB72"/>
  </mergeCells>
  <printOptions horizontalCentered="1"/>
  <pageMargins left="0.15748031496062992" right="0.15748031496062992" top="0.19685039370078741" bottom="0.19685039370078741" header="0" footer="0"/>
  <pageSetup paperSize="9" scale="99" orientation="portrait" verticalDpi="1200" r:id="rId1"/>
  <headerFooter alignWithMargins="0"/>
</worksheet>
</file>

<file path=xl/worksheets/sheet12.xml><?xml version="1.0" encoding="utf-8"?>
<worksheet xmlns="http://schemas.openxmlformats.org/spreadsheetml/2006/main" xmlns:r="http://schemas.openxmlformats.org/officeDocument/2006/relationships">
  <sheetPr>
    <tabColor indexed="20"/>
    <pageSetUpPr fitToPage="1"/>
  </sheetPr>
  <dimension ref="A1:Z78"/>
  <sheetViews>
    <sheetView zoomScaleNormal="100" workbookViewId="0"/>
  </sheetViews>
  <sheetFormatPr defaultRowHeight="12.75"/>
  <cols>
    <col min="1" max="1" width="1" style="406" customWidth="1"/>
    <col min="2" max="2" width="2.5703125" style="406" customWidth="1"/>
    <col min="3" max="3" width="2.28515625" style="406" customWidth="1"/>
    <col min="4" max="4" width="19.5703125" style="406" customWidth="1"/>
    <col min="5" max="5" width="0.5703125" style="406" customWidth="1"/>
    <col min="6" max="6" width="8.7109375" style="406" customWidth="1"/>
    <col min="7" max="7" width="0.5703125" style="406" customWidth="1"/>
    <col min="8" max="8" width="8.5703125" style="406" customWidth="1"/>
    <col min="9" max="9" width="0.5703125" style="406" customWidth="1"/>
    <col min="10" max="10" width="8.7109375" style="406" customWidth="1"/>
    <col min="11" max="11" width="0.5703125" style="406" customWidth="1"/>
    <col min="12" max="12" width="8.7109375" style="406" customWidth="1"/>
    <col min="13" max="13" width="0.5703125" style="406" customWidth="1"/>
    <col min="14" max="14" width="8.7109375" style="406" customWidth="1"/>
    <col min="15" max="15" width="0.42578125" style="406" customWidth="1"/>
    <col min="16" max="16" width="8.7109375" style="406" customWidth="1"/>
    <col min="17" max="17" width="0.42578125" style="406" customWidth="1"/>
    <col min="18" max="18" width="8.85546875" style="406" customWidth="1"/>
    <col min="19" max="19" width="0.5703125" style="406" customWidth="1"/>
    <col min="20" max="20" width="9" style="406" customWidth="1"/>
    <col min="21" max="21" width="2.5703125" style="406" customWidth="1"/>
    <col min="22" max="22" width="1" style="406" customWidth="1"/>
    <col min="23" max="23" width="3.7109375" style="406" customWidth="1"/>
    <col min="24" max="16384" width="9.140625" style="406"/>
  </cols>
  <sheetData>
    <row r="1" spans="1:26" ht="13.5" customHeight="1" thickBot="1">
      <c r="A1" s="402"/>
      <c r="B1" s="403"/>
      <c r="C1" s="403"/>
      <c r="D1" s="403"/>
      <c r="E1" s="404"/>
      <c r="F1" s="404"/>
      <c r="G1" s="404"/>
      <c r="H1" s="404"/>
      <c r="I1" s="404"/>
      <c r="J1" s="404"/>
      <c r="K1" s="404"/>
      <c r="L1" s="404"/>
      <c r="M1" s="404"/>
      <c r="N1" s="404"/>
      <c r="O1" s="404"/>
      <c r="P1" s="404"/>
      <c r="Q1" s="404"/>
      <c r="R1" s="404"/>
      <c r="S1" s="404"/>
      <c r="T1" s="934" t="s">
        <v>195</v>
      </c>
      <c r="U1" s="405"/>
      <c r="V1" s="402"/>
      <c r="X1" s="407"/>
    </row>
    <row r="2" spans="1:26" ht="6" customHeight="1">
      <c r="A2" s="402"/>
      <c r="B2" s="773"/>
      <c r="C2" s="774"/>
      <c r="D2" s="774"/>
      <c r="E2" s="408"/>
      <c r="F2" s="408"/>
      <c r="G2" s="408"/>
      <c r="H2" s="408"/>
      <c r="I2" s="408"/>
      <c r="J2" s="408"/>
      <c r="K2" s="408"/>
      <c r="L2" s="408"/>
      <c r="M2" s="408"/>
      <c r="N2" s="408"/>
      <c r="O2" s="408"/>
      <c r="P2" s="408"/>
      <c r="Q2" s="408"/>
      <c r="R2" s="408"/>
      <c r="S2" s="408"/>
      <c r="T2" s="409"/>
      <c r="U2" s="410"/>
      <c r="V2" s="402"/>
      <c r="X2" s="407"/>
    </row>
    <row r="3" spans="1:26" ht="13.5" customHeight="1" thickBot="1">
      <c r="A3" s="402"/>
      <c r="B3" s="411"/>
      <c r="C3" s="412"/>
      <c r="D3" s="412"/>
      <c r="E3" s="412"/>
      <c r="F3" s="410"/>
      <c r="G3" s="410"/>
      <c r="H3" s="410"/>
      <c r="I3" s="410"/>
      <c r="J3" s="410"/>
      <c r="K3" s="410"/>
      <c r="L3" s="410"/>
      <c r="M3" s="410"/>
      <c r="N3" s="410"/>
      <c r="O3" s="410"/>
      <c r="P3" s="937"/>
      <c r="Q3" s="937"/>
      <c r="R3" s="937"/>
      <c r="S3" s="937"/>
      <c r="T3" s="937" t="s">
        <v>97</v>
      </c>
      <c r="U3" s="937"/>
      <c r="V3" s="937"/>
      <c r="X3" s="407"/>
    </row>
    <row r="4" spans="1:26" ht="15" customHeight="1" thickBot="1">
      <c r="A4" s="402"/>
      <c r="B4" s="411"/>
      <c r="C4" s="413" t="s">
        <v>509</v>
      </c>
      <c r="D4" s="414"/>
      <c r="E4" s="414"/>
      <c r="F4" s="414"/>
      <c r="G4" s="414"/>
      <c r="H4" s="414"/>
      <c r="I4" s="414"/>
      <c r="J4" s="414"/>
      <c r="K4" s="414"/>
      <c r="L4" s="414"/>
      <c r="M4" s="414"/>
      <c r="N4" s="414"/>
      <c r="O4" s="414"/>
      <c r="P4" s="414"/>
      <c r="Q4" s="414"/>
      <c r="R4" s="414"/>
      <c r="S4" s="414"/>
      <c r="T4" s="415"/>
      <c r="U4" s="937"/>
      <c r="V4" s="937"/>
      <c r="X4" s="407"/>
    </row>
    <row r="5" spans="1:26" ht="4.5" customHeight="1">
      <c r="A5" s="402"/>
      <c r="B5" s="411"/>
      <c r="C5" s="1573" t="s">
        <v>128</v>
      </c>
      <c r="D5" s="1574"/>
      <c r="E5" s="410"/>
      <c r="F5" s="16"/>
      <c r="G5" s="410"/>
      <c r="H5" s="410"/>
      <c r="I5" s="410"/>
      <c r="J5" s="410"/>
      <c r="K5" s="410"/>
      <c r="L5" s="410"/>
      <c r="M5" s="410"/>
      <c r="N5" s="410"/>
      <c r="O5" s="410"/>
      <c r="P5" s="937"/>
      <c r="Q5" s="937"/>
      <c r="R5" s="937"/>
      <c r="S5" s="937"/>
      <c r="T5" s="937"/>
      <c r="U5" s="937"/>
      <c r="V5" s="937"/>
      <c r="X5" s="407"/>
    </row>
    <row r="6" spans="1:26" ht="13.5" customHeight="1">
      <c r="A6" s="402"/>
      <c r="B6" s="411"/>
      <c r="C6" s="1575"/>
      <c r="D6" s="1575"/>
      <c r="E6" s="251">
        <v>1999</v>
      </c>
      <c r="F6" s="251"/>
      <c r="G6" s="410"/>
      <c r="H6" s="252">
        <v>2006</v>
      </c>
      <c r="I6" s="1010"/>
      <c r="J6" s="252">
        <v>2007</v>
      </c>
      <c r="K6" s="1010"/>
      <c r="L6" s="252">
        <v>2008</v>
      </c>
      <c r="M6" s="1010"/>
      <c r="N6" s="252">
        <v>2009</v>
      </c>
      <c r="O6" s="1010"/>
      <c r="P6" s="252">
        <v>2010</v>
      </c>
      <c r="Q6" s="1010"/>
      <c r="R6" s="252">
        <v>2011</v>
      </c>
      <c r="S6" s="937"/>
      <c r="T6" s="252">
        <v>2012</v>
      </c>
      <c r="U6" s="937"/>
      <c r="V6" s="937"/>
      <c r="X6" s="407"/>
    </row>
    <row r="7" spans="1:26" ht="2.25" customHeight="1">
      <c r="A7" s="402"/>
      <c r="B7" s="411"/>
      <c r="C7" s="253"/>
      <c r="D7" s="253"/>
      <c r="E7" s="16"/>
      <c r="F7" s="16"/>
      <c r="G7" s="410"/>
      <c r="H7" s="16"/>
      <c r="I7" s="1010"/>
      <c r="J7" s="16"/>
      <c r="K7" s="1010"/>
      <c r="L7" s="16"/>
      <c r="M7" s="1010"/>
      <c r="N7" s="16"/>
      <c r="O7" s="1010"/>
      <c r="P7" s="16"/>
      <c r="Q7" s="1010"/>
      <c r="R7" s="16"/>
      <c r="S7" s="937"/>
      <c r="T7" s="16"/>
      <c r="U7" s="937"/>
      <c r="V7" s="937"/>
      <c r="X7" s="407"/>
    </row>
    <row r="8" spans="1:26" ht="18.75" customHeight="1">
      <c r="A8" s="402"/>
      <c r="B8" s="411"/>
      <c r="C8" s="1576" t="s">
        <v>367</v>
      </c>
      <c r="D8" s="1576"/>
      <c r="E8" s="1576"/>
      <c r="F8" s="1576"/>
      <c r="G8" s="410"/>
      <c r="H8" s="1577">
        <v>385.9</v>
      </c>
      <c r="I8" s="1011"/>
      <c r="J8" s="1577">
        <v>403</v>
      </c>
      <c r="K8" s="1011"/>
      <c r="L8" s="1577">
        <v>426</v>
      </c>
      <c r="M8" s="1011"/>
      <c r="N8" s="1577">
        <v>450</v>
      </c>
      <c r="O8" s="416"/>
      <c r="P8" s="1577">
        <v>475</v>
      </c>
      <c r="Q8" s="416"/>
      <c r="R8" s="1577">
        <v>485</v>
      </c>
      <c r="S8" s="416"/>
      <c r="T8" s="1577">
        <v>485</v>
      </c>
      <c r="U8" s="254"/>
      <c r="V8" s="254"/>
      <c r="X8" s="417"/>
      <c r="Y8" s="417"/>
      <c r="Z8" s="417"/>
    </row>
    <row r="9" spans="1:26" ht="4.5" customHeight="1">
      <c r="A9" s="402"/>
      <c r="B9" s="411"/>
      <c r="C9" s="1576"/>
      <c r="D9" s="1576"/>
      <c r="E9" s="1576"/>
      <c r="F9" s="1576"/>
      <c r="G9" s="410"/>
      <c r="H9" s="1577"/>
      <c r="I9" s="1011"/>
      <c r="J9" s="1577"/>
      <c r="K9" s="1011"/>
      <c r="L9" s="1577"/>
      <c r="M9" s="1011"/>
      <c r="N9" s="1577"/>
      <c r="O9" s="416"/>
      <c r="P9" s="1577"/>
      <c r="Q9" s="416"/>
      <c r="R9" s="1577"/>
      <c r="S9" s="416"/>
      <c r="T9" s="1577"/>
      <c r="U9" s="254"/>
      <c r="V9" s="254"/>
      <c r="X9" s="407"/>
    </row>
    <row r="10" spans="1:26" s="422" customFormat="1" ht="10.5" customHeight="1">
      <c r="A10" s="418"/>
      <c r="B10" s="419"/>
      <c r="C10" s="1576"/>
      <c r="D10" s="1576"/>
      <c r="E10" s="1576"/>
      <c r="F10" s="1576"/>
      <c r="G10" s="420"/>
      <c r="H10" s="1577"/>
      <c r="I10" s="1011"/>
      <c r="J10" s="1577"/>
      <c r="K10" s="1011"/>
      <c r="L10" s="1577"/>
      <c r="M10" s="1011"/>
      <c r="N10" s="1577"/>
      <c r="O10" s="421"/>
      <c r="P10" s="1577"/>
      <c r="Q10" s="421"/>
      <c r="R10" s="1577"/>
      <c r="S10" s="421"/>
      <c r="T10" s="1577"/>
      <c r="U10" s="254"/>
      <c r="V10" s="254"/>
      <c r="X10" s="423"/>
    </row>
    <row r="11" spans="1:26" ht="31.5" customHeight="1">
      <c r="A11" s="402"/>
      <c r="B11" s="424"/>
      <c r="C11" s="425" t="s">
        <v>196</v>
      </c>
      <c r="D11" s="425"/>
      <c r="E11" s="255"/>
      <c r="F11" s="255"/>
      <c r="G11" s="426"/>
      <c r="H11" s="256" t="s">
        <v>197</v>
      </c>
      <c r="I11" s="427"/>
      <c r="J11" s="256" t="s">
        <v>198</v>
      </c>
      <c r="K11" s="427"/>
      <c r="L11" s="256" t="s">
        <v>199</v>
      </c>
      <c r="M11" s="427"/>
      <c r="N11" s="256" t="s">
        <v>200</v>
      </c>
      <c r="O11" s="427"/>
      <c r="P11" s="256" t="s">
        <v>201</v>
      </c>
      <c r="Q11" s="427"/>
      <c r="R11" s="256" t="s">
        <v>202</v>
      </c>
      <c r="S11" s="427"/>
      <c r="T11" s="256" t="s">
        <v>202</v>
      </c>
      <c r="U11" s="256"/>
      <c r="V11" s="256"/>
      <c r="X11" s="407"/>
    </row>
    <row r="12" spans="1:26" s="422" customFormat="1" ht="18" customHeight="1">
      <c r="A12" s="418"/>
      <c r="B12" s="419"/>
      <c r="C12" s="428" t="s">
        <v>203</v>
      </c>
      <c r="D12" s="428"/>
      <c r="E12" s="255"/>
      <c r="F12" s="255"/>
      <c r="G12" s="420"/>
      <c r="H12" s="255" t="s">
        <v>204</v>
      </c>
      <c r="I12" s="420"/>
      <c r="J12" s="255" t="s">
        <v>205</v>
      </c>
      <c r="K12" s="255"/>
      <c r="L12" s="255" t="s">
        <v>206</v>
      </c>
      <c r="M12" s="420"/>
      <c r="N12" s="255" t="s">
        <v>207</v>
      </c>
      <c r="O12" s="255"/>
      <c r="P12" s="255" t="s">
        <v>208</v>
      </c>
      <c r="Q12" s="429"/>
      <c r="R12" s="255" t="s">
        <v>209</v>
      </c>
      <c r="S12" s="429"/>
      <c r="T12" s="255" t="s">
        <v>209</v>
      </c>
      <c r="U12" s="255"/>
      <c r="V12" s="255"/>
      <c r="X12" s="423"/>
    </row>
    <row r="13" spans="1:26" ht="9.75" customHeight="1" thickBot="1">
      <c r="A13" s="402"/>
      <c r="B13" s="411"/>
      <c r="C13" s="410"/>
      <c r="D13" s="410"/>
      <c r="E13" s="410"/>
      <c r="F13" s="410"/>
      <c r="G13" s="410"/>
      <c r="H13" s="410"/>
      <c r="I13" s="410"/>
      <c r="J13" s="410"/>
      <c r="K13" s="410"/>
      <c r="L13" s="410"/>
      <c r="M13" s="410"/>
      <c r="N13" s="410"/>
      <c r="O13" s="410"/>
      <c r="P13" s="410"/>
      <c r="Q13" s="410"/>
      <c r="R13" s="410"/>
      <c r="S13" s="410"/>
      <c r="T13" s="937"/>
      <c r="U13" s="410"/>
      <c r="V13" s="402"/>
    </row>
    <row r="14" spans="1:26" s="422" customFormat="1" ht="13.5" customHeight="1" thickBot="1">
      <c r="A14" s="418"/>
      <c r="B14" s="419"/>
      <c r="C14" s="413" t="s">
        <v>210</v>
      </c>
      <c r="D14" s="430"/>
      <c r="E14" s="430"/>
      <c r="F14" s="430"/>
      <c r="G14" s="430"/>
      <c r="H14" s="431"/>
      <c r="I14" s="431"/>
      <c r="J14" s="431"/>
      <c r="K14" s="431"/>
      <c r="L14" s="431"/>
      <c r="M14" s="431"/>
      <c r="N14" s="431"/>
      <c r="O14" s="431"/>
      <c r="P14" s="431"/>
      <c r="Q14" s="431"/>
      <c r="R14" s="431"/>
      <c r="S14" s="431"/>
      <c r="T14" s="432"/>
      <c r="U14" s="410"/>
      <c r="V14" s="402"/>
      <c r="W14" s="406"/>
      <c r="X14" s="406"/>
      <c r="Y14" s="406"/>
      <c r="Z14" s="406"/>
    </row>
    <row r="15" spans="1:26" ht="4.5" customHeight="1">
      <c r="A15" s="402"/>
      <c r="B15" s="411"/>
      <c r="C15" s="1533" t="s">
        <v>211</v>
      </c>
      <c r="D15" s="1533"/>
      <c r="E15" s="433"/>
      <c r="F15" s="433"/>
      <c r="G15" s="257"/>
      <c r="H15" s="434"/>
      <c r="I15" s="434"/>
      <c r="J15" s="434"/>
      <c r="K15" s="434"/>
      <c r="L15" s="434"/>
      <c r="M15" s="434"/>
      <c r="N15" s="434"/>
      <c r="O15" s="434"/>
      <c r="P15" s="434"/>
      <c r="Q15" s="434"/>
      <c r="R15" s="434"/>
      <c r="S15" s="434"/>
      <c r="T15" s="434"/>
      <c r="U15" s="410"/>
      <c r="V15" s="402"/>
    </row>
    <row r="16" spans="1:26" ht="13.5" customHeight="1">
      <c r="A16" s="402"/>
      <c r="B16" s="411"/>
      <c r="C16" s="1534"/>
      <c r="D16" s="1534"/>
      <c r="E16" s="433"/>
      <c r="F16" s="433"/>
      <c r="G16" s="257"/>
      <c r="H16" s="933">
        <v>2008</v>
      </c>
      <c r="I16" s="435"/>
      <c r="J16" s="1518" t="s">
        <v>368</v>
      </c>
      <c r="K16" s="1518"/>
      <c r="L16" s="1518"/>
      <c r="M16" s="435"/>
      <c r="N16" s="1518">
        <v>2010</v>
      </c>
      <c r="O16" s="1518"/>
      <c r="P16" s="1518"/>
      <c r="Q16" s="435"/>
      <c r="R16" s="1518">
        <v>2011</v>
      </c>
      <c r="S16" s="1518"/>
      <c r="T16" s="1518"/>
      <c r="U16" s="410"/>
      <c r="V16" s="402"/>
    </row>
    <row r="17" spans="1:22" ht="12.75" customHeight="1">
      <c r="A17" s="402"/>
      <c r="B17" s="411"/>
      <c r="C17" s="433"/>
      <c r="D17" s="433"/>
      <c r="E17" s="433"/>
      <c r="F17" s="433"/>
      <c r="G17" s="257"/>
      <c r="H17" s="935" t="s">
        <v>129</v>
      </c>
      <c r="I17" s="772"/>
      <c r="J17" s="935" t="s">
        <v>131</v>
      </c>
      <c r="K17" s="772"/>
      <c r="L17" s="935" t="s">
        <v>129</v>
      </c>
      <c r="M17" s="772"/>
      <c r="N17" s="935" t="s">
        <v>131</v>
      </c>
      <c r="O17" s="772"/>
      <c r="P17" s="935" t="s">
        <v>129</v>
      </c>
      <c r="Q17" s="772"/>
      <c r="R17" s="935" t="s">
        <v>131</v>
      </c>
      <c r="S17" s="772"/>
      <c r="T17" s="935" t="s">
        <v>129</v>
      </c>
      <c r="U17" s="410"/>
      <c r="V17" s="402"/>
    </row>
    <row r="18" spans="1:22" ht="4.5" customHeight="1">
      <c r="A18" s="402"/>
      <c r="B18" s="411"/>
      <c r="C18" s="433"/>
      <c r="D18" s="433"/>
      <c r="E18" s="433"/>
      <c r="F18" s="433"/>
      <c r="G18" s="257"/>
      <c r="H18" s="772"/>
      <c r="I18" s="402"/>
      <c r="J18" s="772"/>
      <c r="K18" s="410"/>
      <c r="L18" s="772"/>
      <c r="M18" s="410"/>
      <c r="N18" s="772"/>
      <c r="O18" s="410"/>
      <c r="P18" s="772"/>
      <c r="Q18" s="410"/>
      <c r="R18" s="772"/>
      <c r="S18" s="410"/>
      <c r="T18" s="772"/>
      <c r="U18" s="434"/>
      <c r="V18" s="402"/>
    </row>
    <row r="19" spans="1:22" ht="15" customHeight="1">
      <c r="A19" s="402"/>
      <c r="B19" s="411"/>
      <c r="C19" s="258" t="s">
        <v>212</v>
      </c>
      <c r="D19" s="436"/>
      <c r="E19" s="433"/>
      <c r="F19" s="433"/>
      <c r="G19" s="257"/>
      <c r="H19" s="401">
        <v>894.31</v>
      </c>
      <c r="I19" s="402"/>
      <c r="J19" s="401">
        <v>913.65</v>
      </c>
      <c r="K19" s="410"/>
      <c r="L19" s="401">
        <v>918.19</v>
      </c>
      <c r="M19" s="410"/>
      <c r="N19" s="401">
        <v>926</v>
      </c>
      <c r="O19" s="410"/>
      <c r="P19" s="401">
        <v>942.38</v>
      </c>
      <c r="Q19" s="410"/>
      <c r="R19" s="401">
        <v>962.93</v>
      </c>
      <c r="S19" s="410"/>
      <c r="T19" s="401">
        <v>971.52</v>
      </c>
      <c r="U19" s="434"/>
      <c r="V19" s="402"/>
    </row>
    <row r="20" spans="1:22" ht="13.5" customHeight="1">
      <c r="A20" s="402"/>
      <c r="B20" s="411"/>
      <c r="C20" s="936" t="s">
        <v>99</v>
      </c>
      <c r="D20" s="436"/>
      <c r="E20" s="433"/>
      <c r="F20" s="433"/>
      <c r="G20" s="257"/>
      <c r="H20" s="768">
        <v>976.92</v>
      </c>
      <c r="I20" s="437"/>
      <c r="J20" s="768">
        <v>987.9</v>
      </c>
      <c r="K20" s="412"/>
      <c r="L20" s="768">
        <v>995.98</v>
      </c>
      <c r="M20" s="412"/>
      <c r="N20" s="768">
        <v>1003.7</v>
      </c>
      <c r="O20" s="412"/>
      <c r="P20" s="768">
        <v>1024.42</v>
      </c>
      <c r="Q20" s="412"/>
      <c r="R20" s="768">
        <v>1051.9000000000001</v>
      </c>
      <c r="S20" s="412"/>
      <c r="T20" s="768">
        <v>1053.68</v>
      </c>
      <c r="U20" s="434"/>
      <c r="V20" s="402"/>
    </row>
    <row r="21" spans="1:22" ht="13.5" customHeight="1">
      <c r="A21" s="402"/>
      <c r="B21" s="411"/>
      <c r="C21" s="936" t="s">
        <v>98</v>
      </c>
      <c r="D21" s="436"/>
      <c r="E21" s="433"/>
      <c r="F21" s="433"/>
      <c r="G21" s="257"/>
      <c r="H21" s="768">
        <v>779.25</v>
      </c>
      <c r="I21" s="437"/>
      <c r="J21" s="768">
        <v>810.5</v>
      </c>
      <c r="K21" s="412"/>
      <c r="L21" s="768">
        <v>812.96</v>
      </c>
      <c r="M21" s="412"/>
      <c r="N21" s="768">
        <v>822.66</v>
      </c>
      <c r="O21" s="412"/>
      <c r="P21" s="768">
        <v>831.86</v>
      </c>
      <c r="Q21" s="412"/>
      <c r="R21" s="768">
        <v>842</v>
      </c>
      <c r="S21" s="412"/>
      <c r="T21" s="768">
        <v>858.3</v>
      </c>
      <c r="U21" s="434"/>
      <c r="V21" s="402"/>
    </row>
    <row r="22" spans="1:22" ht="6.75" customHeight="1">
      <c r="A22" s="402"/>
      <c r="B22" s="411"/>
      <c r="C22" s="676"/>
      <c r="D22" s="436"/>
      <c r="E22" s="433"/>
      <c r="F22" s="433"/>
      <c r="G22" s="257"/>
      <c r="H22" s="257"/>
      <c r="I22" s="402"/>
      <c r="J22" s="257"/>
      <c r="K22" s="410"/>
      <c r="L22" s="257"/>
      <c r="M22" s="410"/>
      <c r="N22" s="257"/>
      <c r="O22" s="410"/>
      <c r="P22" s="257"/>
      <c r="Q22" s="410"/>
      <c r="R22" s="257"/>
      <c r="S22" s="410"/>
      <c r="T22" s="257"/>
      <c r="U22" s="434"/>
      <c r="V22" s="402"/>
    </row>
    <row r="23" spans="1:22" ht="15" customHeight="1">
      <c r="A23" s="402"/>
      <c r="B23" s="411"/>
      <c r="C23" s="258" t="s">
        <v>213</v>
      </c>
      <c r="D23" s="436"/>
      <c r="E23" s="433"/>
      <c r="F23" s="433"/>
      <c r="G23" s="259"/>
      <c r="H23" s="401">
        <v>1071.5999999999999</v>
      </c>
      <c r="I23" s="402"/>
      <c r="J23" s="401">
        <v>1096.07</v>
      </c>
      <c r="K23" s="410"/>
      <c r="L23" s="401">
        <v>1101.92</v>
      </c>
      <c r="M23" s="410"/>
      <c r="N23" s="401">
        <v>1109.3</v>
      </c>
      <c r="O23" s="410"/>
      <c r="P23" s="401">
        <v>1118.48</v>
      </c>
      <c r="Q23" s="410"/>
      <c r="R23" s="401">
        <v>1134.44</v>
      </c>
      <c r="S23" s="410"/>
      <c r="T23" s="401">
        <v>1142.5999999999999</v>
      </c>
      <c r="U23" s="434"/>
      <c r="V23" s="402"/>
    </row>
    <row r="24" spans="1:22" s="439" customFormat="1" ht="13.5" customHeight="1">
      <c r="A24" s="437"/>
      <c r="B24" s="438"/>
      <c r="C24" s="936" t="s">
        <v>99</v>
      </c>
      <c r="D24" s="436"/>
      <c r="E24" s="433"/>
      <c r="F24" s="433"/>
      <c r="G24" s="257"/>
      <c r="H24" s="768">
        <v>1190.4000000000001</v>
      </c>
      <c r="I24" s="437"/>
      <c r="J24" s="768">
        <v>1203.9000000000001</v>
      </c>
      <c r="K24" s="412"/>
      <c r="L24" s="768">
        <v>1215.01</v>
      </c>
      <c r="M24" s="412"/>
      <c r="N24" s="768">
        <v>1222.71</v>
      </c>
      <c r="O24" s="412"/>
      <c r="P24" s="768">
        <v>1233.19</v>
      </c>
      <c r="Q24" s="412"/>
      <c r="R24" s="768">
        <v>1253.2</v>
      </c>
      <c r="S24" s="412"/>
      <c r="T24" s="768">
        <v>1254.07</v>
      </c>
      <c r="U24" s="433"/>
      <c r="V24" s="437"/>
    </row>
    <row r="25" spans="1:22" s="439" customFormat="1" ht="13.5" customHeight="1">
      <c r="A25" s="437"/>
      <c r="B25" s="438"/>
      <c r="C25" s="936" t="s">
        <v>98</v>
      </c>
      <c r="D25" s="436"/>
      <c r="E25" s="433"/>
      <c r="F25" s="433"/>
      <c r="G25" s="257"/>
      <c r="H25" s="768">
        <v>906.2</v>
      </c>
      <c r="I25" s="437"/>
      <c r="J25" s="768">
        <v>946.28</v>
      </c>
      <c r="K25" s="412"/>
      <c r="L25" s="768">
        <v>948.93</v>
      </c>
      <c r="M25" s="412"/>
      <c r="N25" s="768">
        <v>958.24</v>
      </c>
      <c r="O25" s="412"/>
      <c r="P25" s="768">
        <v>963.92</v>
      </c>
      <c r="Q25" s="412"/>
      <c r="R25" s="768">
        <v>973</v>
      </c>
      <c r="S25" s="412"/>
      <c r="T25" s="768">
        <v>988.98</v>
      </c>
      <c r="U25" s="433"/>
      <c r="V25" s="437"/>
    </row>
    <row r="26" spans="1:22" ht="6.75" customHeight="1">
      <c r="A26" s="402"/>
      <c r="B26" s="411"/>
      <c r="C26" s="592"/>
      <c r="D26" s="436"/>
      <c r="E26" s="433"/>
      <c r="F26" s="433"/>
      <c r="G26" s="257"/>
      <c r="H26" s="257"/>
      <c r="I26" s="402"/>
      <c r="J26" s="257"/>
      <c r="K26" s="410"/>
      <c r="L26" s="257"/>
      <c r="M26" s="410"/>
      <c r="N26" s="257"/>
      <c r="O26" s="410"/>
      <c r="P26" s="257"/>
      <c r="Q26" s="410"/>
      <c r="R26" s="257"/>
      <c r="S26" s="410"/>
      <c r="T26" s="257"/>
      <c r="U26" s="434"/>
      <c r="V26" s="402"/>
    </row>
    <row r="27" spans="1:22" ht="15" customHeight="1">
      <c r="A27" s="402"/>
      <c r="B27" s="411"/>
      <c r="C27" s="258" t="s">
        <v>214</v>
      </c>
      <c r="D27" s="436"/>
      <c r="E27" s="433"/>
      <c r="F27" s="433"/>
      <c r="G27" s="260"/>
      <c r="H27" s="440">
        <f>+H19/H23*100</f>
        <v>83.5</v>
      </c>
      <c r="I27" s="402"/>
      <c r="J27" s="440">
        <f>+J19/J23*100</f>
        <v>83.4</v>
      </c>
      <c r="K27" s="410"/>
      <c r="L27" s="440">
        <f>+L19/L23*100</f>
        <v>83.3</v>
      </c>
      <c r="M27" s="410"/>
      <c r="N27" s="440">
        <f>+N19/N23*100</f>
        <v>83.5</v>
      </c>
      <c r="O27" s="410"/>
      <c r="P27" s="440">
        <f>+P19/P23*100</f>
        <v>84.3</v>
      </c>
      <c r="Q27" s="410"/>
      <c r="R27" s="440">
        <f>+R19/R23*100</f>
        <v>84.9</v>
      </c>
      <c r="T27" s="440">
        <f>+T19/T23*100</f>
        <v>85</v>
      </c>
      <c r="U27" s="434"/>
      <c r="V27" s="402"/>
    </row>
    <row r="28" spans="1:22" ht="13.5" customHeight="1">
      <c r="A28" s="402"/>
      <c r="B28" s="411"/>
      <c r="C28" s="936" t="s">
        <v>99</v>
      </c>
      <c r="D28" s="436"/>
      <c r="E28" s="433"/>
      <c r="F28" s="433"/>
      <c r="G28" s="260"/>
      <c r="H28" s="768">
        <f>+H20/H24*100</f>
        <v>82.1</v>
      </c>
      <c r="I28" s="437"/>
      <c r="J28" s="768">
        <f>+J20/J24*100</f>
        <v>82.1</v>
      </c>
      <c r="K28" s="412"/>
      <c r="L28" s="768">
        <f>+L20/L24*100</f>
        <v>82</v>
      </c>
      <c r="M28" s="412"/>
      <c r="N28" s="768">
        <f>+N20/N24*100</f>
        <v>82.1</v>
      </c>
      <c r="O28" s="412"/>
      <c r="P28" s="768">
        <f>+P20/P24*100</f>
        <v>83.1</v>
      </c>
      <c r="Q28" s="412"/>
      <c r="R28" s="768">
        <f>+R20/R24*100</f>
        <v>83.9</v>
      </c>
      <c r="T28" s="768">
        <f t="shared" ref="T28:T29" si="0">+T20/T24*100</f>
        <v>84</v>
      </c>
      <c r="U28" s="434"/>
      <c r="V28" s="402"/>
    </row>
    <row r="29" spans="1:22" ht="13.5" customHeight="1">
      <c r="A29" s="402"/>
      <c r="B29" s="411"/>
      <c r="C29" s="936" t="s">
        <v>98</v>
      </c>
      <c r="D29" s="436"/>
      <c r="E29" s="433"/>
      <c r="F29" s="433"/>
      <c r="G29" s="260"/>
      <c r="H29" s="768">
        <f>+H21/H25*100</f>
        <v>86</v>
      </c>
      <c r="I29" s="437"/>
      <c r="J29" s="768">
        <f>+J21/J25*100</f>
        <v>85.7</v>
      </c>
      <c r="K29" s="412"/>
      <c r="L29" s="768">
        <f>+L21/L25*100</f>
        <v>85.7</v>
      </c>
      <c r="M29" s="412"/>
      <c r="N29" s="768">
        <f>+N21/N25*100</f>
        <v>85.9</v>
      </c>
      <c r="O29" s="412"/>
      <c r="P29" s="768">
        <f>+P21/P25*100</f>
        <v>86.3</v>
      </c>
      <c r="Q29" s="412"/>
      <c r="R29" s="768">
        <f>+R21/R25*100</f>
        <v>86.5</v>
      </c>
      <c r="T29" s="768">
        <f t="shared" si="0"/>
        <v>86.8</v>
      </c>
      <c r="U29" s="434"/>
      <c r="V29" s="402"/>
    </row>
    <row r="30" spans="1:22" ht="6.75" customHeight="1">
      <c r="A30" s="402"/>
      <c r="B30" s="411"/>
      <c r="C30" s="676"/>
      <c r="D30" s="436"/>
      <c r="E30" s="433"/>
      <c r="F30" s="433"/>
      <c r="G30" s="261"/>
      <c r="H30" s="441"/>
      <c r="I30" s="402"/>
      <c r="J30" s="441"/>
      <c r="K30" s="410"/>
      <c r="L30" s="441"/>
      <c r="M30" s="410"/>
      <c r="N30" s="441"/>
      <c r="O30" s="410"/>
      <c r="P30" s="441"/>
      <c r="Q30" s="410"/>
      <c r="R30" s="441"/>
      <c r="S30" s="410"/>
      <c r="T30" s="441"/>
      <c r="U30" s="434"/>
      <c r="V30" s="402"/>
    </row>
    <row r="31" spans="1:22" ht="23.25" customHeight="1">
      <c r="A31" s="402"/>
      <c r="B31" s="411"/>
      <c r="C31" s="1578" t="s">
        <v>215</v>
      </c>
      <c r="D31" s="1579"/>
      <c r="E31" s="1579"/>
      <c r="F31" s="1579"/>
      <c r="G31" s="259"/>
      <c r="H31" s="401">
        <v>7.4</v>
      </c>
      <c r="I31" s="402"/>
      <c r="J31" s="401">
        <v>8.1</v>
      </c>
      <c r="K31" s="410"/>
      <c r="L31" s="401">
        <v>8.6999999999999993</v>
      </c>
      <c r="M31" s="410"/>
      <c r="N31" s="401">
        <v>9.4</v>
      </c>
      <c r="O31" s="410"/>
      <c r="P31" s="401">
        <v>10.5</v>
      </c>
      <c r="Q31" s="410"/>
      <c r="R31" s="401">
        <v>10.9</v>
      </c>
      <c r="S31" s="410"/>
      <c r="T31" s="401">
        <v>11.3</v>
      </c>
      <c r="U31" s="434"/>
      <c r="V31" s="402"/>
    </row>
    <row r="32" spans="1:22" ht="13.5" customHeight="1">
      <c r="A32" s="437"/>
      <c r="B32" s="438"/>
      <c r="C32" s="936" t="s">
        <v>216</v>
      </c>
      <c r="D32" s="436"/>
      <c r="E32" s="433"/>
      <c r="F32" s="433"/>
      <c r="G32" s="257"/>
      <c r="H32" s="768">
        <v>4.8</v>
      </c>
      <c r="I32" s="402"/>
      <c r="J32" s="768">
        <v>5.3</v>
      </c>
      <c r="K32" s="410"/>
      <c r="L32" s="768">
        <v>5.9</v>
      </c>
      <c r="M32" s="410"/>
      <c r="N32" s="768">
        <v>6.4</v>
      </c>
      <c r="O32" s="410"/>
      <c r="P32" s="768">
        <v>7.5</v>
      </c>
      <c r="Q32" s="410"/>
      <c r="R32" s="768">
        <v>8.1</v>
      </c>
      <c r="S32" s="410"/>
      <c r="T32" s="768">
        <v>8.3000000000000007</v>
      </c>
      <c r="U32" s="434"/>
      <c r="V32" s="402"/>
    </row>
    <row r="33" spans="1:23" ht="13.5" customHeight="1">
      <c r="A33" s="402"/>
      <c r="B33" s="411"/>
      <c r="C33" s="936" t="s">
        <v>217</v>
      </c>
      <c r="D33" s="436"/>
      <c r="E33" s="433"/>
      <c r="F33" s="433"/>
      <c r="G33" s="257"/>
      <c r="H33" s="768">
        <v>10.9</v>
      </c>
      <c r="I33" s="402"/>
      <c r="J33" s="768">
        <v>11.9</v>
      </c>
      <c r="K33" s="410"/>
      <c r="L33" s="768">
        <v>12.3</v>
      </c>
      <c r="M33" s="410"/>
      <c r="N33" s="768">
        <v>13.4</v>
      </c>
      <c r="O33" s="410"/>
      <c r="P33" s="768">
        <v>14.4</v>
      </c>
      <c r="Q33" s="410"/>
      <c r="R33" s="768">
        <v>14.7</v>
      </c>
      <c r="S33" s="410"/>
      <c r="T33" s="768">
        <v>15.3</v>
      </c>
      <c r="U33" s="434"/>
      <c r="V33" s="402"/>
    </row>
    <row r="34" spans="1:23" ht="9.75" customHeight="1" thickBot="1">
      <c r="A34" s="402"/>
      <c r="B34" s="411"/>
      <c r="C34" s="676"/>
      <c r="D34" s="436"/>
      <c r="E34" s="433"/>
      <c r="F34" s="433"/>
      <c r="G34" s="1583"/>
      <c r="H34" s="1583"/>
      <c r="I34" s="16"/>
      <c r="J34" s="1583"/>
      <c r="K34" s="1583"/>
      <c r="L34" s="1583"/>
      <c r="M34" s="16"/>
      <c r="N34" s="1583"/>
      <c r="O34" s="1583"/>
      <c r="P34" s="1583"/>
      <c r="Q34" s="16"/>
      <c r="R34" s="1584"/>
      <c r="S34" s="1584"/>
      <c r="T34" s="1584"/>
      <c r="U34" s="434"/>
      <c r="V34" s="402"/>
    </row>
    <row r="35" spans="1:23" ht="30.75" customHeight="1" thickBot="1">
      <c r="A35" s="402"/>
      <c r="B35" s="411"/>
      <c r="C35" s="1580" t="s">
        <v>510</v>
      </c>
      <c r="D35" s="1581"/>
      <c r="E35" s="1581"/>
      <c r="F35" s="1581"/>
      <c r="G35" s="1581"/>
      <c r="H35" s="1581"/>
      <c r="I35" s="1581"/>
      <c r="J35" s="1581"/>
      <c r="K35" s="1581"/>
      <c r="L35" s="1581"/>
      <c r="M35" s="1581"/>
      <c r="N35" s="1581"/>
      <c r="O35" s="1581"/>
      <c r="P35" s="1581"/>
      <c r="Q35" s="1581"/>
      <c r="R35" s="1581"/>
      <c r="S35" s="1581"/>
      <c r="T35" s="1582"/>
      <c r="U35" s="446"/>
      <c r="V35" s="402"/>
      <c r="W35" s="447"/>
    </row>
    <row r="36" spans="1:23" ht="4.5" customHeight="1">
      <c r="A36" s="402"/>
      <c r="B36" s="411"/>
      <c r="C36" s="1587" t="s">
        <v>211</v>
      </c>
      <c r="D36" s="1587"/>
      <c r="E36" s="449"/>
      <c r="F36" s="445"/>
      <c r="G36" s="442"/>
      <c r="H36" s="448"/>
      <c r="I36" s="402"/>
      <c r="J36" s="448"/>
      <c r="K36" s="402"/>
      <c r="L36" s="448"/>
      <c r="M36" s="402"/>
      <c r="N36" s="448"/>
      <c r="O36" s="402"/>
      <c r="P36" s="448"/>
      <c r="Q36" s="402"/>
      <c r="R36" s="448"/>
      <c r="S36" s="448"/>
      <c r="T36" s="448"/>
      <c r="U36" s="446"/>
      <c r="V36" s="402"/>
      <c r="W36" s="447"/>
    </row>
    <row r="37" spans="1:23" ht="36" customHeight="1">
      <c r="A37" s="402"/>
      <c r="B37" s="411"/>
      <c r="C37" s="1588"/>
      <c r="D37" s="1588"/>
      <c r="E37" s="263"/>
      <c r="F37" s="263"/>
      <c r="G37" s="263"/>
      <c r="H37" s="263"/>
      <c r="I37" s="402"/>
      <c r="J37" s="1589" t="s">
        <v>218</v>
      </c>
      <c r="K37" s="1589"/>
      <c r="L37" s="1589"/>
      <c r="M37" s="402"/>
      <c r="N37" s="1589" t="s">
        <v>219</v>
      </c>
      <c r="O37" s="1589"/>
      <c r="P37" s="1589"/>
      <c r="Q37" s="402"/>
      <c r="R37" s="1589" t="s">
        <v>220</v>
      </c>
      <c r="S37" s="1589"/>
      <c r="T37" s="1589"/>
      <c r="U37" s="446"/>
      <c r="V37" s="402"/>
      <c r="W37" s="450"/>
    </row>
    <row r="38" spans="1:23" s="422" customFormat="1" ht="25.5" customHeight="1">
      <c r="A38" s="418"/>
      <c r="B38" s="419"/>
      <c r="C38" s="263"/>
      <c r="D38" s="263"/>
      <c r="E38" s="263"/>
      <c r="F38" s="263"/>
      <c r="G38" s="263"/>
      <c r="H38" s="263"/>
      <c r="I38" s="418"/>
      <c r="J38" s="451" t="s">
        <v>369</v>
      </c>
      <c r="K38" s="418"/>
      <c r="L38" s="451" t="s">
        <v>511</v>
      </c>
      <c r="M38" s="452"/>
      <c r="N38" s="451" t="s">
        <v>369</v>
      </c>
      <c r="O38" s="418"/>
      <c r="P38" s="451" t="s">
        <v>511</v>
      </c>
      <c r="Q38" s="452"/>
      <c r="R38" s="451" t="s">
        <v>369</v>
      </c>
      <c r="S38" s="452"/>
      <c r="T38" s="451" t="s">
        <v>511</v>
      </c>
      <c r="U38" s="453"/>
      <c r="V38" s="418"/>
      <c r="W38" s="454"/>
    </row>
    <row r="39" spans="1:23" ht="15" customHeight="1">
      <c r="A39" s="402"/>
      <c r="B39" s="411"/>
      <c r="C39" s="258" t="s">
        <v>95</v>
      </c>
      <c r="D39" s="262"/>
      <c r="E39" s="449"/>
      <c r="F39" s="445"/>
      <c r="G39" s="442"/>
      <c r="H39" s="448"/>
      <c r="I39" s="402"/>
      <c r="J39" s="455">
        <v>962.93</v>
      </c>
      <c r="K39" s="443"/>
      <c r="L39" s="455">
        <v>971.52</v>
      </c>
      <c r="M39" s="455"/>
      <c r="N39" s="455">
        <v>1134.44</v>
      </c>
      <c r="O39" s="455"/>
      <c r="P39" s="455">
        <v>1142.5999999999999</v>
      </c>
      <c r="Q39" s="455"/>
      <c r="R39" s="455">
        <v>10.9</v>
      </c>
      <c r="S39" s="455"/>
      <c r="T39" s="455">
        <v>11.3</v>
      </c>
      <c r="U39" s="446"/>
      <c r="V39" s="402"/>
      <c r="W39" s="447"/>
    </row>
    <row r="40" spans="1:23" ht="13.5" customHeight="1">
      <c r="A40" s="402"/>
      <c r="B40" s="411"/>
      <c r="C40" s="314" t="s">
        <v>221</v>
      </c>
      <c r="D40" s="240"/>
      <c r="E40" s="240"/>
      <c r="F40" s="240"/>
      <c r="G40" s="240"/>
      <c r="H40" s="240"/>
      <c r="I40" s="402"/>
      <c r="J40" s="768">
        <v>896.27</v>
      </c>
      <c r="K40" s="443"/>
      <c r="L40" s="768">
        <v>880.43</v>
      </c>
      <c r="M40" s="768"/>
      <c r="N40" s="768">
        <v>1111.4000000000001</v>
      </c>
      <c r="O40" s="768"/>
      <c r="P40" s="768">
        <v>1106.04</v>
      </c>
      <c r="Q40" s="768"/>
      <c r="R40" s="768">
        <v>6.7</v>
      </c>
      <c r="S40" s="768"/>
      <c r="T40" s="768">
        <v>7.7</v>
      </c>
      <c r="U40" s="446"/>
      <c r="V40" s="402"/>
      <c r="W40" s="447"/>
    </row>
    <row r="41" spans="1:23" ht="13.5" customHeight="1">
      <c r="A41" s="402"/>
      <c r="B41" s="411"/>
      <c r="C41" s="314" t="s">
        <v>222</v>
      </c>
      <c r="D41" s="240"/>
      <c r="E41" s="240"/>
      <c r="F41" s="240"/>
      <c r="G41" s="240"/>
      <c r="H41" s="240"/>
      <c r="I41" s="402"/>
      <c r="J41" s="768">
        <v>871.07</v>
      </c>
      <c r="K41" s="443"/>
      <c r="L41" s="768">
        <v>871.5</v>
      </c>
      <c r="M41" s="768"/>
      <c r="N41" s="768">
        <v>1011.61</v>
      </c>
      <c r="O41" s="768"/>
      <c r="P41" s="768">
        <v>1010.06</v>
      </c>
      <c r="Q41" s="768"/>
      <c r="R41" s="768">
        <v>14.3</v>
      </c>
      <c r="S41" s="768"/>
      <c r="T41" s="768">
        <v>14.2</v>
      </c>
      <c r="U41" s="446"/>
      <c r="V41" s="402"/>
      <c r="W41" s="447"/>
    </row>
    <row r="42" spans="1:23" ht="13.5" customHeight="1">
      <c r="A42" s="402"/>
      <c r="B42" s="411"/>
      <c r="C42" s="314" t="s">
        <v>223</v>
      </c>
      <c r="D42" s="241"/>
      <c r="E42" s="241"/>
      <c r="F42" s="241"/>
      <c r="G42" s="241"/>
      <c r="H42" s="241"/>
      <c r="I42" s="402"/>
      <c r="J42" s="444">
        <v>1922.25</v>
      </c>
      <c r="K42" s="443"/>
      <c r="L42" s="444">
        <v>1817.67</v>
      </c>
      <c r="M42" s="444"/>
      <c r="N42" s="444">
        <v>2704.42</v>
      </c>
      <c r="O42" s="444"/>
      <c r="P42" s="444">
        <v>2658.98</v>
      </c>
      <c r="Q42" s="444"/>
      <c r="R42" s="444">
        <v>0.1</v>
      </c>
      <c r="S42" s="444"/>
      <c r="T42" s="444">
        <v>0.1</v>
      </c>
      <c r="U42" s="446"/>
      <c r="V42" s="402"/>
      <c r="W42" s="447"/>
    </row>
    <row r="43" spans="1:23" ht="13.5" customHeight="1">
      <c r="A43" s="402"/>
      <c r="B43" s="411"/>
      <c r="C43" s="314" t="s">
        <v>224</v>
      </c>
      <c r="D43" s="241"/>
      <c r="E43" s="241"/>
      <c r="F43" s="241"/>
      <c r="G43" s="241"/>
      <c r="H43" s="241"/>
      <c r="I43" s="402"/>
      <c r="J43" s="768">
        <v>1045.75</v>
      </c>
      <c r="K43" s="443"/>
      <c r="L43" s="768">
        <v>1009.7</v>
      </c>
      <c r="M43" s="768"/>
      <c r="N43" s="768">
        <v>1265.0999999999999</v>
      </c>
      <c r="O43" s="768"/>
      <c r="P43" s="768">
        <v>1225.2</v>
      </c>
      <c r="Q43" s="768"/>
      <c r="R43" s="768">
        <v>6.2</v>
      </c>
      <c r="S43" s="768"/>
      <c r="T43" s="768">
        <v>5.9</v>
      </c>
      <c r="U43" s="446"/>
      <c r="V43" s="402"/>
      <c r="W43" s="447"/>
    </row>
    <row r="44" spans="1:23" ht="13.5" customHeight="1">
      <c r="A44" s="402"/>
      <c r="B44" s="411"/>
      <c r="C44" s="314" t="s">
        <v>225</v>
      </c>
      <c r="D44" s="241"/>
      <c r="E44" s="241"/>
      <c r="F44" s="241"/>
      <c r="G44" s="241"/>
      <c r="H44" s="241"/>
      <c r="I44" s="402"/>
      <c r="J44" s="444">
        <v>873.34</v>
      </c>
      <c r="K44" s="443"/>
      <c r="L44" s="444">
        <v>854.27</v>
      </c>
      <c r="M44" s="444"/>
      <c r="N44" s="444">
        <v>992.67</v>
      </c>
      <c r="O44" s="444"/>
      <c r="P44" s="444">
        <v>982.23</v>
      </c>
      <c r="Q44" s="444"/>
      <c r="R44" s="444">
        <v>9.5</v>
      </c>
      <c r="S44" s="444"/>
      <c r="T44" s="444">
        <v>9.6999999999999993</v>
      </c>
      <c r="U44" s="446"/>
      <c r="V44" s="402"/>
      <c r="W44" s="447"/>
    </row>
    <row r="45" spans="1:23" ht="13.5" customHeight="1">
      <c r="A45" s="402"/>
      <c r="B45" s="411"/>
      <c r="C45" s="314" t="s">
        <v>226</v>
      </c>
      <c r="D45" s="241"/>
      <c r="E45" s="241"/>
      <c r="F45" s="241"/>
      <c r="G45" s="241"/>
      <c r="H45" s="241"/>
      <c r="I45" s="402"/>
      <c r="J45" s="768">
        <v>929.67</v>
      </c>
      <c r="K45" s="443"/>
      <c r="L45" s="768">
        <v>942.06</v>
      </c>
      <c r="M45" s="768"/>
      <c r="N45" s="768">
        <v>1076.19</v>
      </c>
      <c r="O45" s="768"/>
      <c r="P45" s="768">
        <v>1077</v>
      </c>
      <c r="Q45" s="768"/>
      <c r="R45" s="768">
        <v>11</v>
      </c>
      <c r="S45" s="768"/>
      <c r="T45" s="768">
        <v>11.6</v>
      </c>
      <c r="U45" s="446"/>
      <c r="V45" s="402"/>
      <c r="W45" s="447"/>
    </row>
    <row r="46" spans="1:23" ht="13.5" customHeight="1">
      <c r="A46" s="402"/>
      <c r="B46" s="411"/>
      <c r="C46" s="314" t="s">
        <v>227</v>
      </c>
      <c r="D46" s="314"/>
      <c r="E46" s="314"/>
      <c r="F46" s="314"/>
      <c r="G46" s="314"/>
      <c r="H46" s="314"/>
      <c r="I46" s="402"/>
      <c r="J46" s="444">
        <v>1162.58</v>
      </c>
      <c r="K46" s="443"/>
      <c r="L46" s="444">
        <v>1147.0999999999999</v>
      </c>
      <c r="M46" s="444"/>
      <c r="N46" s="444">
        <v>1561.79</v>
      </c>
      <c r="O46" s="444"/>
      <c r="P46" s="444">
        <v>1537.8</v>
      </c>
      <c r="Q46" s="444"/>
      <c r="R46" s="444">
        <v>3.2</v>
      </c>
      <c r="S46" s="444"/>
      <c r="T46" s="444">
        <v>3.8</v>
      </c>
      <c r="U46" s="446"/>
      <c r="V46" s="402"/>
      <c r="W46" s="447"/>
    </row>
    <row r="47" spans="1:23" ht="13.5" customHeight="1">
      <c r="A47" s="402"/>
      <c r="B47" s="411"/>
      <c r="C47" s="314" t="s">
        <v>228</v>
      </c>
      <c r="D47" s="241"/>
      <c r="E47" s="241"/>
      <c r="F47" s="241"/>
      <c r="G47" s="241"/>
      <c r="H47" s="241"/>
      <c r="I47" s="402"/>
      <c r="J47" s="768">
        <v>711.51</v>
      </c>
      <c r="K47" s="443"/>
      <c r="L47" s="768">
        <v>722.21</v>
      </c>
      <c r="M47" s="768"/>
      <c r="N47" s="768">
        <v>768.27</v>
      </c>
      <c r="O47" s="768"/>
      <c r="P47" s="768">
        <v>780.76</v>
      </c>
      <c r="Q47" s="768"/>
      <c r="R47" s="768">
        <v>17</v>
      </c>
      <c r="S47" s="768"/>
      <c r="T47" s="768">
        <v>17.5</v>
      </c>
      <c r="U47" s="446"/>
      <c r="V47" s="402"/>
      <c r="W47" s="447"/>
    </row>
    <row r="48" spans="1:23" ht="13.5" customHeight="1">
      <c r="A48" s="402"/>
      <c r="B48" s="411"/>
      <c r="C48" s="314" t="s">
        <v>229</v>
      </c>
      <c r="D48" s="241"/>
      <c r="E48" s="241"/>
      <c r="F48" s="241"/>
      <c r="G48" s="241"/>
      <c r="H48" s="241"/>
      <c r="I48" s="402"/>
      <c r="J48" s="444">
        <v>1657.05</v>
      </c>
      <c r="K48" s="443"/>
      <c r="L48" s="444">
        <v>1655.55</v>
      </c>
      <c r="M48" s="444"/>
      <c r="N48" s="444">
        <v>1963.1</v>
      </c>
      <c r="O48" s="444"/>
      <c r="P48" s="444">
        <v>1973.66</v>
      </c>
      <c r="Q48" s="444"/>
      <c r="R48" s="444">
        <v>2</v>
      </c>
      <c r="S48" s="444"/>
      <c r="T48" s="444">
        <v>3.3</v>
      </c>
      <c r="U48" s="446"/>
      <c r="V48" s="402"/>
      <c r="W48" s="447"/>
    </row>
    <row r="49" spans="1:25" ht="13.5" customHeight="1">
      <c r="A49" s="402"/>
      <c r="B49" s="411"/>
      <c r="C49" s="314" t="s">
        <v>230</v>
      </c>
      <c r="D49" s="241"/>
      <c r="E49" s="241"/>
      <c r="F49" s="241"/>
      <c r="G49" s="241"/>
      <c r="H49" s="241"/>
      <c r="I49" s="402"/>
      <c r="J49" s="768">
        <v>1659.4</v>
      </c>
      <c r="K49" s="443"/>
      <c r="L49" s="768">
        <v>1706.01</v>
      </c>
      <c r="M49" s="768"/>
      <c r="N49" s="768">
        <v>2344.41</v>
      </c>
      <c r="O49" s="768"/>
      <c r="P49" s="768">
        <v>2449.6</v>
      </c>
      <c r="Q49" s="768"/>
      <c r="R49" s="768">
        <v>0.8</v>
      </c>
      <c r="S49" s="768"/>
      <c r="T49" s="768">
        <v>1.1000000000000001</v>
      </c>
      <c r="U49" s="446"/>
      <c r="V49" s="402"/>
      <c r="W49" s="447"/>
      <c r="Y49" s="582"/>
    </row>
    <row r="50" spans="1:25" ht="13.5" customHeight="1">
      <c r="A50" s="402"/>
      <c r="B50" s="411"/>
      <c r="C50" s="314" t="s">
        <v>231</v>
      </c>
      <c r="D50" s="241"/>
      <c r="E50" s="241"/>
      <c r="F50" s="241"/>
      <c r="G50" s="241"/>
      <c r="H50" s="241"/>
      <c r="I50" s="402"/>
      <c r="J50" s="444">
        <v>1017.79</v>
      </c>
      <c r="K50" s="443"/>
      <c r="L50" s="444">
        <v>1045.32</v>
      </c>
      <c r="M50" s="444"/>
      <c r="N50" s="444">
        <v>1108.9000000000001</v>
      </c>
      <c r="O50" s="444"/>
      <c r="P50" s="444">
        <v>1134.17</v>
      </c>
      <c r="Q50" s="444"/>
      <c r="R50" s="444">
        <v>17.2</v>
      </c>
      <c r="S50" s="444"/>
      <c r="T50" s="444">
        <v>17.2</v>
      </c>
      <c r="U50" s="446"/>
      <c r="V50" s="402"/>
      <c r="W50" s="447"/>
    </row>
    <row r="51" spans="1:25" ht="13.5" customHeight="1">
      <c r="A51" s="402"/>
      <c r="B51" s="411"/>
      <c r="C51" s="314" t="s">
        <v>232</v>
      </c>
      <c r="D51" s="241"/>
      <c r="E51" s="241"/>
      <c r="F51" s="241"/>
      <c r="G51" s="241"/>
      <c r="H51" s="241"/>
      <c r="I51" s="402"/>
      <c r="J51" s="768">
        <v>1344.29</v>
      </c>
      <c r="K51" s="443"/>
      <c r="L51" s="768">
        <v>1376.57</v>
      </c>
      <c r="M51" s="768"/>
      <c r="N51" s="768">
        <v>1492.55</v>
      </c>
      <c r="O51" s="768"/>
      <c r="P51" s="768">
        <v>1514.18</v>
      </c>
      <c r="Q51" s="768"/>
      <c r="R51" s="768">
        <v>5.2</v>
      </c>
      <c r="S51" s="768"/>
      <c r="T51" s="768">
        <v>5.3</v>
      </c>
      <c r="U51" s="446"/>
      <c r="V51" s="402"/>
      <c r="W51" s="447"/>
    </row>
    <row r="52" spans="1:25" ht="13.5" customHeight="1">
      <c r="A52" s="402"/>
      <c r="B52" s="411"/>
      <c r="C52" s="314" t="s">
        <v>233</v>
      </c>
      <c r="D52" s="241"/>
      <c r="E52" s="241"/>
      <c r="F52" s="241"/>
      <c r="G52" s="241"/>
      <c r="H52" s="241"/>
      <c r="I52" s="402"/>
      <c r="J52" s="444">
        <v>800.76</v>
      </c>
      <c r="K52" s="443"/>
      <c r="L52" s="444">
        <v>833.32</v>
      </c>
      <c r="M52" s="444"/>
      <c r="N52" s="444">
        <v>957.81</v>
      </c>
      <c r="O52" s="444"/>
      <c r="P52" s="444">
        <v>994.56</v>
      </c>
      <c r="Q52" s="444"/>
      <c r="R52" s="444">
        <v>9.6</v>
      </c>
      <c r="S52" s="444"/>
      <c r="T52" s="444">
        <v>11.4</v>
      </c>
      <c r="U52" s="446"/>
      <c r="V52" s="402"/>
      <c r="W52" s="447"/>
    </row>
    <row r="53" spans="1:25" ht="13.5" customHeight="1">
      <c r="A53" s="402"/>
      <c r="B53" s="411"/>
      <c r="C53" s="314" t="s">
        <v>234</v>
      </c>
      <c r="D53" s="241"/>
      <c r="E53" s="241"/>
      <c r="F53" s="241"/>
      <c r="G53" s="241"/>
      <c r="H53" s="241"/>
      <c r="I53" s="402"/>
      <c r="J53" s="444">
        <v>1189.48</v>
      </c>
      <c r="K53" s="443"/>
      <c r="L53" s="444">
        <v>1208.69</v>
      </c>
      <c r="M53" s="444"/>
      <c r="N53" s="444">
        <v>1271.31</v>
      </c>
      <c r="O53" s="444"/>
      <c r="P53" s="444">
        <v>1296.57</v>
      </c>
      <c r="Q53" s="444"/>
      <c r="R53" s="444">
        <v>8.1</v>
      </c>
      <c r="S53" s="444"/>
      <c r="T53" s="444">
        <v>4.8</v>
      </c>
      <c r="U53" s="446"/>
      <c r="V53" s="402"/>
      <c r="W53" s="447"/>
    </row>
    <row r="54" spans="1:25" ht="13.5" customHeight="1">
      <c r="A54" s="402"/>
      <c r="B54" s="411"/>
      <c r="C54" s="314" t="s">
        <v>235</v>
      </c>
      <c r="D54" s="241"/>
      <c r="E54" s="241"/>
      <c r="F54" s="241"/>
      <c r="G54" s="241"/>
      <c r="H54" s="241"/>
      <c r="I54" s="402"/>
      <c r="J54" s="444">
        <v>784.74</v>
      </c>
      <c r="K54" s="443"/>
      <c r="L54" s="444">
        <v>814.74</v>
      </c>
      <c r="M54" s="444"/>
      <c r="N54" s="444">
        <v>890.78</v>
      </c>
      <c r="O54" s="444"/>
      <c r="P54" s="444">
        <v>913.84</v>
      </c>
      <c r="Q54" s="444"/>
      <c r="R54" s="444">
        <v>9.6999999999999993</v>
      </c>
      <c r="S54" s="444"/>
      <c r="T54" s="444">
        <v>11.9</v>
      </c>
      <c r="U54" s="446"/>
      <c r="V54" s="402"/>
      <c r="W54" s="447"/>
      <c r="Y54" s="582"/>
    </row>
    <row r="55" spans="1:25" ht="13.5" customHeight="1">
      <c r="A55" s="402"/>
      <c r="B55" s="411"/>
      <c r="C55" s="314" t="s">
        <v>236</v>
      </c>
      <c r="D55" s="241"/>
      <c r="E55" s="241"/>
      <c r="F55" s="241"/>
      <c r="G55" s="241"/>
      <c r="H55" s="241"/>
      <c r="I55" s="402"/>
      <c r="J55" s="444">
        <v>1523.73</v>
      </c>
      <c r="K55" s="443"/>
      <c r="L55" s="444">
        <v>1626.76</v>
      </c>
      <c r="M55" s="444"/>
      <c r="N55" s="444">
        <v>1718.83</v>
      </c>
      <c r="O55" s="444"/>
      <c r="P55" s="444">
        <v>1809.31</v>
      </c>
      <c r="Q55" s="444"/>
      <c r="R55" s="444">
        <v>8</v>
      </c>
      <c r="S55" s="444"/>
      <c r="T55" s="444">
        <v>7.8</v>
      </c>
      <c r="U55" s="446"/>
      <c r="V55" s="402"/>
      <c r="W55" s="447"/>
    </row>
    <row r="56" spans="1:25" ht="13.5" customHeight="1">
      <c r="A56" s="402"/>
      <c r="B56" s="411"/>
      <c r="C56" s="314" t="s">
        <v>173</v>
      </c>
      <c r="D56" s="241"/>
      <c r="E56" s="241"/>
      <c r="F56" s="241"/>
      <c r="G56" s="241"/>
      <c r="H56" s="241"/>
      <c r="I56" s="402"/>
      <c r="J56" s="444">
        <v>967.34</v>
      </c>
      <c r="K56" s="443"/>
      <c r="L56" s="444">
        <v>977.79</v>
      </c>
      <c r="M56" s="444"/>
      <c r="N56" s="444">
        <v>1084.24</v>
      </c>
      <c r="O56" s="444"/>
      <c r="P56" s="444">
        <v>1093.73</v>
      </c>
      <c r="Q56" s="444"/>
      <c r="R56" s="444">
        <v>22.7</v>
      </c>
      <c r="S56" s="444"/>
      <c r="T56" s="444">
        <v>21.2</v>
      </c>
      <c r="U56" s="446"/>
      <c r="V56" s="402"/>
      <c r="W56" s="447"/>
    </row>
    <row r="57" spans="1:25" ht="11.25" customHeight="1">
      <c r="A57" s="402"/>
      <c r="B57" s="411"/>
      <c r="C57" s="314"/>
      <c r="D57" s="241"/>
      <c r="E57" s="241"/>
      <c r="F57" s="241"/>
      <c r="G57" s="241"/>
      <c r="H57" s="241"/>
      <c r="I57" s="402"/>
      <c r="J57" s="444"/>
      <c r="K57" s="443"/>
      <c r="L57" s="444"/>
      <c r="M57" s="443"/>
      <c r="N57" s="444"/>
      <c r="O57" s="443"/>
      <c r="P57" s="444"/>
      <c r="Q57" s="443"/>
      <c r="R57" s="444"/>
      <c r="S57" s="444"/>
      <c r="T57" s="444"/>
      <c r="U57" s="446"/>
      <c r="V57" s="402"/>
      <c r="W57" s="447"/>
    </row>
    <row r="58" spans="1:25" ht="14.25" customHeight="1">
      <c r="A58" s="402"/>
      <c r="B58" s="411"/>
      <c r="C58" s="456" t="s">
        <v>237</v>
      </c>
      <c r="D58" s="410"/>
      <c r="E58" s="412"/>
      <c r="F58" s="457"/>
      <c r="G58" s="457"/>
      <c r="H58" s="458" t="s">
        <v>238</v>
      </c>
      <c r="I58" s="457"/>
      <c r="J58" s="402"/>
      <c r="K58" s="433"/>
      <c r="L58" s="433"/>
      <c r="M58" s="433"/>
      <c r="N58" s="459"/>
      <c r="O58" s="460"/>
      <c r="P58" s="457"/>
      <c r="Q58" s="457"/>
      <c r="R58" s="457"/>
      <c r="S58" s="457"/>
      <c r="T58" s="457"/>
      <c r="U58" s="434"/>
      <c r="V58" s="402"/>
    </row>
    <row r="59" spans="1:25" ht="10.5" customHeight="1">
      <c r="A59" s="402"/>
      <c r="B59" s="411"/>
      <c r="C59" s="242" t="s">
        <v>239</v>
      </c>
      <c r="D59" s="410"/>
      <c r="E59" s="412"/>
      <c r="F59" s="457"/>
      <c r="G59" s="457"/>
      <c r="H59" s="458"/>
      <c r="I59" s="457"/>
      <c r="J59" s="402"/>
      <c r="K59" s="433"/>
      <c r="L59" s="433"/>
      <c r="M59" s="433"/>
      <c r="N59" s="459"/>
      <c r="O59" s="460"/>
      <c r="P59" s="457"/>
      <c r="Q59" s="457"/>
      <c r="R59" s="457"/>
      <c r="S59" s="457"/>
      <c r="T59" s="457"/>
      <c r="U59" s="434"/>
      <c r="V59" s="402"/>
    </row>
    <row r="60" spans="1:25" ht="19.5" customHeight="1">
      <c r="A60" s="402"/>
      <c r="B60" s="411"/>
      <c r="C60" s="1590" t="s">
        <v>370</v>
      </c>
      <c r="D60" s="1590"/>
      <c r="E60" s="1590"/>
      <c r="F60" s="1590"/>
      <c r="G60" s="1590"/>
      <c r="H60" s="1590"/>
      <c r="I60" s="1590"/>
      <c r="J60" s="1590"/>
      <c r="K60" s="1590"/>
      <c r="L60" s="1590"/>
      <c r="M60" s="1590"/>
      <c r="N60" s="1590"/>
      <c r="O60" s="1590"/>
      <c r="P60" s="1590"/>
      <c r="Q60" s="1590"/>
      <c r="R60" s="1590"/>
      <c r="S60" s="1590"/>
      <c r="T60" s="1590"/>
      <c r="U60" s="434"/>
      <c r="V60" s="402"/>
    </row>
    <row r="61" spans="1:25" ht="11.25" customHeight="1">
      <c r="A61" s="402"/>
      <c r="B61" s="411"/>
      <c r="C61" s="1591"/>
      <c r="D61" s="1591"/>
      <c r="E61" s="1591"/>
      <c r="F61" s="1591"/>
      <c r="G61" s="1591"/>
      <c r="H61" s="1591"/>
      <c r="I61" s="1591"/>
      <c r="J61" s="1591"/>
      <c r="K61" s="1591"/>
      <c r="L61" s="1591"/>
      <c r="M61" s="1591"/>
      <c r="N61" s="1591"/>
      <c r="O61" s="1591"/>
      <c r="P61" s="1591"/>
      <c r="Q61" s="1591"/>
      <c r="R61" s="1591"/>
      <c r="S61" s="1591"/>
      <c r="T61" s="1591"/>
      <c r="U61" s="434"/>
      <c r="V61" s="402"/>
    </row>
    <row r="62" spans="1:25" ht="2.25" customHeight="1" thickBot="1">
      <c r="A62" s="402"/>
      <c r="B62" s="411"/>
      <c r="C62" s="938"/>
      <c r="D62" s="938"/>
      <c r="E62" s="938"/>
      <c r="F62" s="938"/>
      <c r="G62" s="938"/>
      <c r="H62" s="938"/>
      <c r="I62" s="938"/>
      <c r="J62" s="938"/>
      <c r="K62" s="938"/>
      <c r="L62" s="938"/>
      <c r="M62" s="938"/>
      <c r="N62" s="938"/>
      <c r="O62" s="938"/>
      <c r="P62" s="938"/>
      <c r="Q62" s="938"/>
      <c r="R62" s="938"/>
      <c r="S62" s="938"/>
      <c r="T62" s="938"/>
      <c r="U62" s="434"/>
      <c r="V62" s="402"/>
    </row>
    <row r="63" spans="1:25" ht="13.5" thickBot="1">
      <c r="A63" s="402"/>
      <c r="B63" s="461">
        <v>14</v>
      </c>
      <c r="C63" s="1585" t="s">
        <v>561</v>
      </c>
      <c r="D63" s="1585"/>
      <c r="E63" s="410"/>
      <c r="F63" s="410"/>
      <c r="G63" s="410"/>
      <c r="H63" s="410"/>
      <c r="I63" s="410"/>
      <c r="J63" s="410"/>
      <c r="K63" s="410"/>
      <c r="L63" s="410"/>
      <c r="M63" s="410"/>
      <c r="N63" s="410"/>
      <c r="O63" s="410"/>
      <c r="P63" s="410"/>
      <c r="Q63" s="410"/>
      <c r="R63" s="410"/>
      <c r="S63" s="410"/>
      <c r="T63" s="410"/>
      <c r="V63" s="402"/>
    </row>
    <row r="66" spans="6:21">
      <c r="F66" s="447"/>
    </row>
    <row r="74" spans="6:21" ht="8.25" customHeight="1"/>
    <row r="76" spans="6:21" ht="9" customHeight="1">
      <c r="U76" s="462"/>
    </row>
    <row r="77" spans="6:21" ht="8.25" customHeight="1">
      <c r="T77" s="1586"/>
      <c r="U77" s="1586"/>
    </row>
    <row r="78" spans="6:21" ht="9.75" customHeight="1"/>
  </sheetData>
  <mergeCells count="27">
    <mergeCell ref="C63:D63"/>
    <mergeCell ref="T77:U77"/>
    <mergeCell ref="C36:D37"/>
    <mergeCell ref="J37:L37"/>
    <mergeCell ref="N37:P37"/>
    <mergeCell ref="R37:T37"/>
    <mergeCell ref="C60:T60"/>
    <mergeCell ref="C61:T61"/>
    <mergeCell ref="C35:T35"/>
    <mergeCell ref="G34:H34"/>
    <mergeCell ref="J34:L34"/>
    <mergeCell ref="N34:P34"/>
    <mergeCell ref="R34:T34"/>
    <mergeCell ref="L8:L10"/>
    <mergeCell ref="N8:N10"/>
    <mergeCell ref="T8:T10"/>
    <mergeCell ref="C15:D16"/>
    <mergeCell ref="J16:L16"/>
    <mergeCell ref="N16:P16"/>
    <mergeCell ref="R16:T16"/>
    <mergeCell ref="P8:P10"/>
    <mergeCell ref="R8:R10"/>
    <mergeCell ref="C5:D6"/>
    <mergeCell ref="C8:F10"/>
    <mergeCell ref="H8:H10"/>
    <mergeCell ref="J8:J10"/>
    <mergeCell ref="C31:F31"/>
  </mergeCells>
  <printOptions horizontalCentered="1"/>
  <pageMargins left="0.15748031496062992" right="0.15748031496062992" top="0.19685039370078741" bottom="0.19685039370078741" header="0" footer="0"/>
  <pageSetup paperSize="9" scale="98" orientation="portrait" r:id="rId1"/>
  <headerFooter alignWithMargins="0"/>
</worksheet>
</file>

<file path=xl/worksheets/sheet13.xml><?xml version="1.0" encoding="utf-8"?>
<worksheet xmlns="http://schemas.openxmlformats.org/spreadsheetml/2006/main" xmlns:r="http://schemas.openxmlformats.org/officeDocument/2006/relationships">
  <sheetPr>
    <tabColor indexed="20"/>
    <pageSetUpPr fitToPage="1"/>
  </sheetPr>
  <dimension ref="A1:IN90"/>
  <sheetViews>
    <sheetView workbookViewId="0"/>
  </sheetViews>
  <sheetFormatPr defaultRowHeight="12.75"/>
  <cols>
    <col min="1" max="1" width="1" style="295" customWidth="1"/>
    <col min="2" max="2" width="2.5703125" style="295" customWidth="1"/>
    <col min="3" max="3" width="2.28515625" style="295" customWidth="1"/>
    <col min="4" max="4" width="37" style="295" customWidth="1"/>
    <col min="5" max="5" width="0.5703125" style="1" customWidth="1"/>
    <col min="6" max="7" width="6.85546875" style="295" customWidth="1"/>
    <col min="8" max="8" width="0.5703125" style="295" customWidth="1"/>
    <col min="9" max="10" width="6.85546875" style="295" customWidth="1"/>
    <col min="11" max="11" width="0.5703125" style="295" customWidth="1"/>
    <col min="12" max="13" width="6.85546875" style="295" customWidth="1"/>
    <col min="14" max="14" width="0.5703125" style="295" customWidth="1"/>
    <col min="15" max="16" width="6.85546875" style="295" customWidth="1"/>
    <col min="17" max="17" width="2.5703125" style="295" customWidth="1"/>
    <col min="18" max="18" width="1" style="295" customWidth="1"/>
    <col min="19" max="16384" width="9.140625" style="295"/>
  </cols>
  <sheetData>
    <row r="1" spans="1:18" ht="13.5" customHeight="1" thickBot="1">
      <c r="A1" s="4"/>
      <c r="B1" s="246"/>
      <c r="C1" s="1592" t="s">
        <v>133</v>
      </c>
      <c r="D1" s="1468"/>
      <c r="E1" s="29"/>
      <c r="F1" s="1253"/>
      <c r="G1" s="1253"/>
      <c r="H1" s="1253"/>
      <c r="I1" s="1253"/>
      <c r="J1" s="1253"/>
      <c r="K1" s="1253"/>
      <c r="L1" s="1253"/>
      <c r="M1" s="1253"/>
      <c r="N1" s="1253"/>
      <c r="O1" s="1253"/>
      <c r="P1" s="1253"/>
      <c r="Q1" s="245"/>
      <c r="R1" s="4"/>
    </row>
    <row r="2" spans="1:18" ht="6" customHeight="1">
      <c r="A2" s="4"/>
      <c r="B2" s="1497"/>
      <c r="C2" s="1497"/>
      <c r="D2" s="1497"/>
      <c r="E2" s="244"/>
      <c r="F2" s="19"/>
      <c r="G2" s="8"/>
      <c r="H2" s="8"/>
      <c r="I2" s="8"/>
      <c r="J2" s="8"/>
      <c r="K2" s="8"/>
      <c r="L2" s="8"/>
      <c r="M2" s="8"/>
      <c r="N2" s="8"/>
      <c r="O2" s="8"/>
      <c r="P2" s="8"/>
      <c r="Q2" s="49"/>
      <c r="R2" s="4"/>
    </row>
    <row r="3" spans="1:18" ht="13.5" customHeight="1" thickBot="1">
      <c r="A3" s="4"/>
      <c r="B3" s="8"/>
      <c r="C3" s="8"/>
      <c r="D3" s="8"/>
      <c r="E3" s="8"/>
      <c r="F3" s="1256"/>
      <c r="G3" s="1256"/>
      <c r="H3" s="1256"/>
      <c r="I3" s="1256"/>
      <c r="J3" s="1256"/>
      <c r="K3" s="1256"/>
      <c r="M3" s="1256"/>
      <c r="N3" s="1256"/>
      <c r="O3" s="1256"/>
      <c r="P3" s="1256" t="s">
        <v>97</v>
      </c>
      <c r="Q3" s="20"/>
      <c r="R3" s="4"/>
    </row>
    <row r="4" spans="1:18" s="12" customFormat="1" ht="13.5" customHeight="1" thickBot="1">
      <c r="A4" s="11"/>
      <c r="B4" s="21"/>
      <c r="C4" s="1236" t="s">
        <v>715</v>
      </c>
      <c r="D4" s="1237"/>
      <c r="E4" s="559"/>
      <c r="F4" s="560"/>
      <c r="G4" s="560"/>
      <c r="H4" s="560"/>
      <c r="I4" s="560"/>
      <c r="J4" s="560"/>
      <c r="K4" s="560"/>
      <c r="L4" s="560"/>
      <c r="M4" s="560"/>
      <c r="N4" s="560"/>
      <c r="O4" s="560"/>
      <c r="P4" s="560"/>
      <c r="Q4" s="20"/>
      <c r="R4" s="11"/>
    </row>
    <row r="5" spans="1:18" ht="4.5" customHeight="1">
      <c r="A5" s="4"/>
      <c r="B5" s="8"/>
      <c r="C5" s="1593" t="s">
        <v>128</v>
      </c>
      <c r="D5" s="1594"/>
      <c r="E5" s="1259"/>
      <c r="F5" s="5"/>
      <c r="G5" s="5"/>
      <c r="H5" s="5"/>
      <c r="I5" s="5"/>
      <c r="J5" s="5"/>
      <c r="K5" s="5"/>
      <c r="L5" s="5"/>
      <c r="M5" s="5"/>
      <c r="N5" s="5"/>
      <c r="O5" s="5"/>
      <c r="P5" s="5"/>
      <c r="Q5" s="20"/>
      <c r="R5" s="4"/>
    </row>
    <row r="6" spans="1:18" ht="13.5" customHeight="1">
      <c r="A6" s="4"/>
      <c r="B6" s="8"/>
      <c r="C6" s="1594"/>
      <c r="D6" s="1594"/>
      <c r="E6" s="1259"/>
      <c r="F6" s="1435">
        <v>2011</v>
      </c>
      <c r="G6" s="1435"/>
      <c r="H6" s="1435"/>
      <c r="I6" s="1435"/>
      <c r="J6" s="1435"/>
      <c r="K6" s="1435"/>
      <c r="L6" s="1435"/>
      <c r="M6" s="1435"/>
      <c r="N6" s="243"/>
      <c r="O6" s="1595">
        <v>2012</v>
      </c>
      <c r="P6" s="1595"/>
      <c r="Q6" s="20"/>
      <c r="R6" s="4"/>
    </row>
    <row r="7" spans="1:18" ht="13.5" customHeight="1">
      <c r="A7" s="4"/>
      <c r="B7" s="8"/>
      <c r="C7" s="1238"/>
      <c r="D7" s="1238"/>
      <c r="E7" s="1259"/>
      <c r="F7" s="1434" t="s">
        <v>131</v>
      </c>
      <c r="G7" s="1434"/>
      <c r="H7" s="8"/>
      <c r="I7" s="1434" t="s">
        <v>130</v>
      </c>
      <c r="J7" s="1434"/>
      <c r="K7" s="8"/>
      <c r="L7" s="1434" t="s">
        <v>129</v>
      </c>
      <c r="M7" s="1434"/>
      <c r="N7" s="8"/>
      <c r="O7" s="1434" t="s">
        <v>132</v>
      </c>
      <c r="P7" s="1434"/>
      <c r="Q7" s="20"/>
      <c r="R7" s="4"/>
    </row>
    <row r="8" spans="1:18" ht="13.5" customHeight="1">
      <c r="A8" s="4"/>
      <c r="B8" s="8"/>
      <c r="C8" s="1259"/>
      <c r="D8" s="1259"/>
      <c r="E8" s="1259"/>
      <c r="F8" s="1254" t="s">
        <v>716</v>
      </c>
      <c r="G8" s="1254" t="s">
        <v>717</v>
      </c>
      <c r="H8" s="593"/>
      <c r="I8" s="1254" t="s">
        <v>716</v>
      </c>
      <c r="J8" s="1254" t="s">
        <v>717</v>
      </c>
      <c r="K8" s="593"/>
      <c r="L8" s="1254" t="s">
        <v>716</v>
      </c>
      <c r="M8" s="1254" t="s">
        <v>717</v>
      </c>
      <c r="N8" s="593"/>
      <c r="O8" s="1254" t="s">
        <v>716</v>
      </c>
      <c r="P8" s="1254" t="s">
        <v>717</v>
      </c>
      <c r="Q8" s="22"/>
      <c r="R8" s="4"/>
    </row>
    <row r="9" spans="1:18" s="563" customFormat="1" ht="23.25" customHeight="1">
      <c r="A9" s="561"/>
      <c r="B9" s="562"/>
      <c r="C9" s="1596" t="s">
        <v>95</v>
      </c>
      <c r="D9" s="1596"/>
      <c r="E9" s="577"/>
      <c r="F9" s="1181">
        <v>5.04</v>
      </c>
      <c r="G9" s="1239">
        <v>872.31</v>
      </c>
      <c r="H9" s="1240"/>
      <c r="I9" s="1181">
        <v>5.05</v>
      </c>
      <c r="J9" s="1239">
        <v>874.38</v>
      </c>
      <c r="K9" s="1240"/>
      <c r="L9" s="1181">
        <v>5.0999999999999996</v>
      </c>
      <c r="M9" s="1239">
        <v>874.9</v>
      </c>
      <c r="N9" s="1240"/>
      <c r="O9" s="1181">
        <v>5.08</v>
      </c>
      <c r="P9" s="1239">
        <v>879.43</v>
      </c>
      <c r="Q9" s="578"/>
      <c r="R9" s="561"/>
    </row>
    <row r="10" spans="1:18" ht="18.75" customHeight="1">
      <c r="A10" s="4"/>
      <c r="B10" s="8"/>
      <c r="C10" s="314" t="s">
        <v>127</v>
      </c>
      <c r="D10" s="18"/>
      <c r="E10" s="1259"/>
      <c r="F10" s="768">
        <v>11.7</v>
      </c>
      <c r="G10" s="1241">
        <v>2002.76</v>
      </c>
      <c r="H10" s="1242"/>
      <c r="I10" s="768">
        <v>11.8</v>
      </c>
      <c r="J10" s="1241">
        <v>2021.36</v>
      </c>
      <c r="K10" s="1242"/>
      <c r="L10" s="768">
        <v>11.87</v>
      </c>
      <c r="M10" s="1241">
        <v>2032.02</v>
      </c>
      <c r="N10" s="1242"/>
      <c r="O10" s="768">
        <v>11.87</v>
      </c>
      <c r="P10" s="1241">
        <v>2034.98</v>
      </c>
      <c r="Q10" s="22"/>
      <c r="R10" s="4"/>
    </row>
    <row r="11" spans="1:18" ht="18.75" customHeight="1">
      <c r="A11" s="4"/>
      <c r="B11" s="8"/>
      <c r="C11" s="314" t="s">
        <v>126</v>
      </c>
      <c r="D11" s="18"/>
      <c r="E11" s="1259"/>
      <c r="F11" s="768">
        <v>4.2</v>
      </c>
      <c r="G11" s="1241">
        <v>727.82</v>
      </c>
      <c r="H11" s="1242"/>
      <c r="I11" s="768">
        <v>4.2</v>
      </c>
      <c r="J11" s="1241">
        <v>728.21</v>
      </c>
      <c r="K11" s="1242"/>
      <c r="L11" s="768">
        <v>4.22</v>
      </c>
      <c r="M11" s="1241">
        <v>730.47</v>
      </c>
      <c r="N11" s="1242"/>
      <c r="O11" s="768">
        <v>4.2</v>
      </c>
      <c r="P11" s="1241">
        <v>732.31</v>
      </c>
      <c r="Q11" s="22"/>
      <c r="R11" s="4"/>
    </row>
    <row r="12" spans="1:18" ht="18.75" customHeight="1">
      <c r="A12" s="4"/>
      <c r="B12" s="8"/>
      <c r="C12" s="314" t="s">
        <v>125</v>
      </c>
      <c r="D12" s="18"/>
      <c r="E12" s="1259"/>
      <c r="F12" s="768">
        <v>4.18</v>
      </c>
      <c r="G12" s="1241">
        <v>722.95</v>
      </c>
      <c r="H12" s="1242"/>
      <c r="I12" s="768">
        <v>4.12</v>
      </c>
      <c r="J12" s="1241">
        <v>714.3</v>
      </c>
      <c r="K12" s="1242"/>
      <c r="L12" s="768">
        <v>4.2</v>
      </c>
      <c r="M12" s="1241">
        <v>719.86</v>
      </c>
      <c r="N12" s="1242"/>
      <c r="O12" s="768">
        <v>4.2</v>
      </c>
      <c r="P12" s="1241">
        <v>726.6</v>
      </c>
      <c r="Q12" s="22"/>
      <c r="R12" s="4"/>
    </row>
    <row r="13" spans="1:18" ht="18.75" customHeight="1">
      <c r="A13" s="4"/>
      <c r="B13" s="8"/>
      <c r="C13" s="314" t="s">
        <v>124</v>
      </c>
      <c r="D13" s="18"/>
      <c r="E13" s="1259"/>
      <c r="F13" s="768">
        <v>7.23</v>
      </c>
      <c r="G13" s="1241">
        <v>1253.0899999999999</v>
      </c>
      <c r="H13" s="1242"/>
      <c r="I13" s="768">
        <v>7.27</v>
      </c>
      <c r="J13" s="1241">
        <v>1260.08</v>
      </c>
      <c r="K13" s="1242"/>
      <c r="L13" s="768">
        <v>7.28</v>
      </c>
      <c r="M13" s="1241">
        <v>1260.1600000000001</v>
      </c>
      <c r="N13" s="1242"/>
      <c r="O13" s="768">
        <v>7.3</v>
      </c>
      <c r="P13" s="1241">
        <v>1264.25</v>
      </c>
      <c r="Q13" s="22"/>
      <c r="R13" s="4"/>
    </row>
    <row r="14" spans="1:18" ht="18.75" customHeight="1">
      <c r="A14" s="4"/>
      <c r="B14" s="8"/>
      <c r="C14" s="314" t="s">
        <v>123</v>
      </c>
      <c r="D14" s="18"/>
      <c r="E14" s="1259"/>
      <c r="F14" s="768">
        <v>4.5999999999999996</v>
      </c>
      <c r="G14" s="1241">
        <v>803.47</v>
      </c>
      <c r="H14" s="1242"/>
      <c r="I14" s="768">
        <v>4.5999999999999996</v>
      </c>
      <c r="J14" s="1241">
        <v>796.71</v>
      </c>
      <c r="K14" s="1242"/>
      <c r="L14" s="768">
        <v>4.57</v>
      </c>
      <c r="M14" s="1241">
        <v>791.17</v>
      </c>
      <c r="N14" s="1242"/>
      <c r="O14" s="768">
        <v>4.62</v>
      </c>
      <c r="P14" s="1241">
        <v>800.67</v>
      </c>
      <c r="Q14" s="22"/>
      <c r="R14" s="4"/>
    </row>
    <row r="15" spans="1:18" ht="18.75" customHeight="1">
      <c r="A15" s="4"/>
      <c r="B15" s="8"/>
      <c r="C15" s="314" t="s">
        <v>122</v>
      </c>
      <c r="D15" s="18"/>
      <c r="E15" s="1259"/>
      <c r="F15" s="768">
        <v>4.37</v>
      </c>
      <c r="G15" s="1241">
        <v>755.74</v>
      </c>
      <c r="H15" s="1242"/>
      <c r="I15" s="768">
        <v>4.4000000000000004</v>
      </c>
      <c r="J15" s="1241">
        <v>753.24</v>
      </c>
      <c r="K15" s="1242"/>
      <c r="L15" s="768">
        <v>4.37</v>
      </c>
      <c r="M15" s="1241">
        <v>756.27</v>
      </c>
      <c r="N15" s="1242"/>
      <c r="O15" s="768">
        <v>4.38</v>
      </c>
      <c r="P15" s="1241">
        <v>757.96</v>
      </c>
      <c r="Q15" s="22"/>
      <c r="R15" s="4"/>
    </row>
    <row r="16" spans="1:18" ht="18.75" customHeight="1">
      <c r="A16" s="4"/>
      <c r="B16" s="8"/>
      <c r="C16" s="314" t="s">
        <v>121</v>
      </c>
      <c r="D16" s="18"/>
      <c r="E16" s="1259"/>
      <c r="F16" s="768">
        <v>4.4000000000000004</v>
      </c>
      <c r="G16" s="1241">
        <v>760.79</v>
      </c>
      <c r="H16" s="1242"/>
      <c r="I16" s="768">
        <v>4.34</v>
      </c>
      <c r="J16" s="1241">
        <v>753.08</v>
      </c>
      <c r="K16" s="1242"/>
      <c r="L16" s="768">
        <v>4.38</v>
      </c>
      <c r="M16" s="1241">
        <v>758.38</v>
      </c>
      <c r="N16" s="1242"/>
      <c r="O16" s="768">
        <v>4.38</v>
      </c>
      <c r="P16" s="1241">
        <v>759.01</v>
      </c>
      <c r="Q16" s="22"/>
      <c r="R16" s="4"/>
    </row>
    <row r="17" spans="1:20" ht="18.75" customHeight="1">
      <c r="A17" s="4"/>
      <c r="B17" s="8"/>
      <c r="C17" s="314" t="s">
        <v>120</v>
      </c>
      <c r="D17" s="18"/>
      <c r="E17" s="1259"/>
      <c r="F17" s="768">
        <v>4.3</v>
      </c>
      <c r="G17" s="1241">
        <v>739.48</v>
      </c>
      <c r="H17" s="1242"/>
      <c r="I17" s="768">
        <v>4.32</v>
      </c>
      <c r="J17" s="1241">
        <v>748.74</v>
      </c>
      <c r="K17" s="1242"/>
      <c r="L17" s="768">
        <v>4.32</v>
      </c>
      <c r="M17" s="1241">
        <v>749.33</v>
      </c>
      <c r="N17" s="1242"/>
      <c r="O17" s="768">
        <v>4.34</v>
      </c>
      <c r="P17" s="1241">
        <v>752.81</v>
      </c>
      <c r="Q17" s="22"/>
      <c r="R17" s="4"/>
    </row>
    <row r="18" spans="1:20" ht="18.75" customHeight="1">
      <c r="A18" s="4"/>
      <c r="B18" s="8"/>
      <c r="C18" s="314" t="s">
        <v>119</v>
      </c>
      <c r="D18" s="18"/>
      <c r="E18" s="1259"/>
      <c r="F18" s="768">
        <v>4.24</v>
      </c>
      <c r="G18" s="1241">
        <v>735.16</v>
      </c>
      <c r="H18" s="1242"/>
      <c r="I18" s="768">
        <v>4.28</v>
      </c>
      <c r="J18" s="1241">
        <v>742.59</v>
      </c>
      <c r="K18" s="1242"/>
      <c r="L18" s="768">
        <v>4.29</v>
      </c>
      <c r="M18" s="1241">
        <v>743.41</v>
      </c>
      <c r="N18" s="1242"/>
      <c r="O18" s="768">
        <v>4.4000000000000004</v>
      </c>
      <c r="P18" s="1241">
        <v>752.97</v>
      </c>
      <c r="Q18" s="22"/>
      <c r="R18" s="4"/>
    </row>
    <row r="19" spans="1:20" ht="18.75" customHeight="1">
      <c r="A19" s="4"/>
      <c r="B19" s="8"/>
      <c r="C19" s="314" t="s">
        <v>118</v>
      </c>
      <c r="D19" s="18"/>
      <c r="E19" s="1259"/>
      <c r="F19" s="768">
        <v>4.75</v>
      </c>
      <c r="G19" s="1241">
        <v>823.49</v>
      </c>
      <c r="H19" s="1242"/>
      <c r="I19" s="768">
        <v>4.9000000000000004</v>
      </c>
      <c r="J19" s="1241">
        <v>842.44</v>
      </c>
      <c r="K19" s="1242"/>
      <c r="L19" s="768">
        <v>4.9000000000000004</v>
      </c>
      <c r="M19" s="1241">
        <v>842.33</v>
      </c>
      <c r="N19" s="1242"/>
      <c r="O19" s="768">
        <v>4.84</v>
      </c>
      <c r="P19" s="1241">
        <v>838.39</v>
      </c>
      <c r="Q19" s="22"/>
      <c r="R19" s="4"/>
    </row>
    <row r="20" spans="1:20" ht="18.75" customHeight="1">
      <c r="A20" s="4"/>
      <c r="B20" s="8"/>
      <c r="C20" s="314" t="s">
        <v>117</v>
      </c>
      <c r="D20" s="18"/>
      <c r="E20" s="1259"/>
      <c r="F20" s="768">
        <v>5.01</v>
      </c>
      <c r="G20" s="1241">
        <v>867.24</v>
      </c>
      <c r="H20" s="1242"/>
      <c r="I20" s="768">
        <v>5</v>
      </c>
      <c r="J20" s="1241">
        <v>869.62</v>
      </c>
      <c r="K20" s="1242"/>
      <c r="L20" s="768">
        <v>5.01</v>
      </c>
      <c r="M20" s="1241">
        <v>866.97</v>
      </c>
      <c r="N20" s="1242"/>
      <c r="O20" s="768">
        <v>5.0999999999999996</v>
      </c>
      <c r="P20" s="1241">
        <v>877.45</v>
      </c>
      <c r="Q20" s="22"/>
      <c r="R20" s="4"/>
    </row>
    <row r="21" spans="1:20" ht="18.75" customHeight="1">
      <c r="A21" s="4"/>
      <c r="B21" s="8"/>
      <c r="C21" s="314" t="s">
        <v>116</v>
      </c>
      <c r="D21" s="18"/>
      <c r="E21" s="23"/>
      <c r="F21" s="768">
        <v>4.25</v>
      </c>
      <c r="G21" s="1241">
        <v>735.91</v>
      </c>
      <c r="H21" s="1242"/>
      <c r="I21" s="768">
        <v>4.3</v>
      </c>
      <c r="J21" s="1241">
        <v>740.51</v>
      </c>
      <c r="K21" s="1242"/>
      <c r="L21" s="768">
        <v>4.3</v>
      </c>
      <c r="M21" s="1241">
        <v>744.29</v>
      </c>
      <c r="N21" s="1242"/>
      <c r="O21" s="768">
        <v>4.3</v>
      </c>
      <c r="P21" s="1241">
        <v>746.37</v>
      </c>
      <c r="Q21" s="22"/>
      <c r="R21" s="4"/>
    </row>
    <row r="22" spans="1:20" ht="18.75" customHeight="1">
      <c r="A22" s="4"/>
      <c r="B22" s="8"/>
      <c r="C22" s="314" t="s">
        <v>115</v>
      </c>
      <c r="D22" s="18"/>
      <c r="E22" s="1259"/>
      <c r="F22" s="768">
        <v>4.8</v>
      </c>
      <c r="G22" s="1241">
        <v>833.76</v>
      </c>
      <c r="H22" s="1242"/>
      <c r="I22" s="768">
        <v>4.82</v>
      </c>
      <c r="J22" s="1241">
        <v>836.33</v>
      </c>
      <c r="K22" s="1242"/>
      <c r="L22" s="768">
        <v>4.9000000000000004</v>
      </c>
      <c r="M22" s="1241">
        <v>848.78</v>
      </c>
      <c r="N22" s="1242"/>
      <c r="O22" s="768">
        <v>4.9000000000000004</v>
      </c>
      <c r="P22" s="1241">
        <v>855.43</v>
      </c>
      <c r="Q22" s="22"/>
      <c r="R22" s="4"/>
    </row>
    <row r="23" spans="1:20" ht="18.75" customHeight="1">
      <c r="A23" s="4"/>
      <c r="B23" s="8"/>
      <c r="C23" s="314" t="s">
        <v>114</v>
      </c>
      <c r="D23" s="18"/>
      <c r="E23" s="1259"/>
      <c r="F23" s="768">
        <v>4.8</v>
      </c>
      <c r="G23" s="1241">
        <v>832.03</v>
      </c>
      <c r="H23" s="1242"/>
      <c r="I23" s="768">
        <v>4.78</v>
      </c>
      <c r="J23" s="1241">
        <v>828.92</v>
      </c>
      <c r="K23" s="1242"/>
      <c r="L23" s="768">
        <v>4.8</v>
      </c>
      <c r="M23" s="1241">
        <v>831.63</v>
      </c>
      <c r="N23" s="1242"/>
      <c r="O23" s="768">
        <v>4.82</v>
      </c>
      <c r="P23" s="1241">
        <v>835.32</v>
      </c>
      <c r="Q23" s="22"/>
      <c r="R23" s="4"/>
    </row>
    <row r="24" spans="1:20" ht="18.75" customHeight="1">
      <c r="A24" s="4"/>
      <c r="B24" s="8"/>
      <c r="C24" s="314" t="s">
        <v>113</v>
      </c>
      <c r="D24" s="18"/>
      <c r="E24" s="1259"/>
      <c r="F24" s="768">
        <v>4.5999999999999996</v>
      </c>
      <c r="G24" s="1241">
        <v>798.3</v>
      </c>
      <c r="H24" s="1242"/>
      <c r="I24" s="768">
        <v>4.7</v>
      </c>
      <c r="J24" s="1241">
        <v>803.97</v>
      </c>
      <c r="K24" s="1242"/>
      <c r="L24" s="768">
        <v>4.7</v>
      </c>
      <c r="M24" s="1241">
        <v>804.48</v>
      </c>
      <c r="N24" s="1242"/>
      <c r="O24" s="768">
        <v>4.7</v>
      </c>
      <c r="P24" s="1241">
        <v>806.02</v>
      </c>
      <c r="Q24" s="22"/>
      <c r="R24" s="4"/>
    </row>
    <row r="25" spans="1:20" ht="18.75" customHeight="1">
      <c r="A25" s="4"/>
      <c r="B25" s="8"/>
      <c r="C25" s="314" t="s">
        <v>112</v>
      </c>
      <c r="D25" s="18"/>
      <c r="E25" s="23"/>
      <c r="F25" s="768">
        <v>3.71</v>
      </c>
      <c r="G25" s="1241">
        <v>642.36</v>
      </c>
      <c r="H25" s="1242"/>
      <c r="I25" s="768">
        <v>3.75</v>
      </c>
      <c r="J25" s="1241">
        <v>648.67999999999995</v>
      </c>
      <c r="K25" s="1242"/>
      <c r="L25" s="768">
        <v>3.76</v>
      </c>
      <c r="M25" s="1241">
        <v>649.82000000000005</v>
      </c>
      <c r="N25" s="1242"/>
      <c r="O25" s="768">
        <v>3.79</v>
      </c>
      <c r="P25" s="1241">
        <v>656.76</v>
      </c>
      <c r="Q25" s="22"/>
      <c r="R25" s="4"/>
    </row>
    <row r="26" spans="1:20" ht="21" customHeight="1" thickBot="1">
      <c r="A26" s="4"/>
      <c r="B26" s="8"/>
      <c r="C26" s="1259"/>
      <c r="D26" s="1259"/>
      <c r="E26" s="1259"/>
      <c r="F26" s="1243"/>
      <c r="G26" s="1243"/>
      <c r="H26" s="1243"/>
      <c r="I26" s="1243"/>
      <c r="J26" s="1243"/>
      <c r="K26" s="1243"/>
      <c r="L26" s="1244"/>
      <c r="M26" s="1243"/>
      <c r="N26" s="1243"/>
      <c r="O26" s="1243"/>
      <c r="P26" s="1243"/>
      <c r="Q26" s="22"/>
      <c r="R26" s="4"/>
    </row>
    <row r="27" spans="1:20" s="12" customFormat="1" ht="13.5" customHeight="1" thickBot="1">
      <c r="A27" s="11"/>
      <c r="B27" s="21"/>
      <c r="C27" s="1236" t="s">
        <v>718</v>
      </c>
      <c r="D27" s="559"/>
      <c r="E27" s="559"/>
      <c r="F27" s="560"/>
      <c r="G27" s="560"/>
      <c r="H27" s="560"/>
      <c r="I27" s="560"/>
      <c r="J27" s="560"/>
      <c r="K27" s="560"/>
      <c r="L27" s="560"/>
      <c r="M27" s="560"/>
      <c r="N27" s="560"/>
      <c r="O27" s="560"/>
      <c r="P27" s="560"/>
      <c r="Q27" s="22"/>
      <c r="R27" s="11"/>
    </row>
    <row r="28" spans="1:20" ht="4.5" customHeight="1">
      <c r="A28" s="4"/>
      <c r="B28" s="8"/>
      <c r="C28" s="1593" t="s">
        <v>128</v>
      </c>
      <c r="D28" s="1594"/>
      <c r="E28" s="1259"/>
      <c r="F28" s="1259"/>
      <c r="G28" s="1259"/>
      <c r="H28" s="1259"/>
      <c r="I28" s="1259"/>
      <c r="J28" s="1259"/>
      <c r="K28" s="1259"/>
      <c r="L28" s="1259"/>
      <c r="M28" s="1259"/>
      <c r="N28" s="1259"/>
      <c r="O28" s="1259"/>
      <c r="P28" s="1259"/>
      <c r="Q28" s="22"/>
      <c r="R28" s="4"/>
    </row>
    <row r="29" spans="1:20" ht="13.5" customHeight="1">
      <c r="A29" s="4"/>
      <c r="B29" s="8"/>
      <c r="C29" s="1594"/>
      <c r="D29" s="1594"/>
      <c r="E29" s="1259"/>
      <c r="F29" s="243"/>
      <c r="G29" s="243"/>
      <c r="H29" s="243"/>
      <c r="I29" s="1598">
        <v>2012</v>
      </c>
      <c r="J29" s="1598"/>
      <c r="K29" s="1598"/>
      <c r="L29" s="1598"/>
      <c r="M29" s="1598"/>
      <c r="N29" s="1598"/>
      <c r="O29" s="1598"/>
      <c r="P29" s="1598"/>
      <c r="Q29" s="22"/>
      <c r="R29" s="4"/>
    </row>
    <row r="30" spans="1:20" ht="13.5" customHeight="1">
      <c r="A30" s="4"/>
      <c r="B30" s="8"/>
      <c r="C30" s="1259"/>
      <c r="D30" s="1259"/>
      <c r="E30" s="1259"/>
      <c r="F30" s="1245"/>
      <c r="G30" s="1245"/>
      <c r="H30" s="8"/>
      <c r="I30" s="1434" t="s">
        <v>132</v>
      </c>
      <c r="J30" s="1434"/>
      <c r="K30" s="8"/>
      <c r="L30" s="1434" t="s">
        <v>131</v>
      </c>
      <c r="M30" s="1434"/>
      <c r="N30" s="8"/>
      <c r="O30" s="1434" t="s">
        <v>130</v>
      </c>
      <c r="P30" s="1434"/>
      <c r="Q30" s="22"/>
      <c r="R30" s="4"/>
    </row>
    <row r="31" spans="1:20" ht="13.5" customHeight="1">
      <c r="A31" s="4"/>
      <c r="B31" s="8"/>
      <c r="C31" s="1259"/>
      <c r="D31" s="1259"/>
      <c r="E31" s="1259"/>
      <c r="F31" s="667"/>
      <c r="G31" s="667"/>
      <c r="H31" s="593"/>
      <c r="I31" s="1254" t="s">
        <v>716</v>
      </c>
      <c r="J31" s="1254" t="s">
        <v>717</v>
      </c>
      <c r="K31" s="593"/>
      <c r="L31" s="1254" t="s">
        <v>716</v>
      </c>
      <c r="M31" s="1254" t="s">
        <v>717</v>
      </c>
      <c r="N31" s="593"/>
      <c r="O31" s="1254" t="s">
        <v>716</v>
      </c>
      <c r="P31" s="1254" t="s">
        <v>717</v>
      </c>
      <c r="Q31" s="22"/>
      <c r="R31" s="4"/>
    </row>
    <row r="32" spans="1:20" s="563" customFormat="1" ht="23.25" customHeight="1">
      <c r="A32" s="561"/>
      <c r="B32" s="562"/>
      <c r="C32" s="1596" t="s">
        <v>95</v>
      </c>
      <c r="D32" s="1596"/>
      <c r="E32" s="577"/>
      <c r="F32" s="1246"/>
      <c r="G32" s="1258"/>
      <c r="H32" s="1258"/>
      <c r="I32" s="1181">
        <v>5.23</v>
      </c>
      <c r="J32" s="1247">
        <v>905.43</v>
      </c>
      <c r="K32" s="1258"/>
      <c r="L32" s="1181">
        <v>5.24</v>
      </c>
      <c r="M32" s="1247">
        <v>907.79</v>
      </c>
      <c r="N32" s="1258"/>
      <c r="O32" s="1181">
        <v>5.23</v>
      </c>
      <c r="P32" s="1247">
        <v>905.58</v>
      </c>
      <c r="Q32" s="578"/>
      <c r="R32" s="561"/>
      <c r="T32" s="1248"/>
    </row>
    <row r="33" spans="1:18" ht="18" customHeight="1">
      <c r="A33" s="4"/>
      <c r="B33" s="8"/>
      <c r="C33" s="314" t="s">
        <v>730</v>
      </c>
      <c r="D33" s="18"/>
      <c r="E33" s="1259"/>
      <c r="F33" s="311"/>
      <c r="G33" s="1249"/>
      <c r="H33" s="1249"/>
      <c r="I33" s="768">
        <v>12.32</v>
      </c>
      <c r="J33" s="1250">
        <v>2112.63</v>
      </c>
      <c r="K33" s="1249"/>
      <c r="L33" s="768">
        <v>12.2</v>
      </c>
      <c r="M33" s="1250">
        <v>2099.04</v>
      </c>
      <c r="N33" s="1249"/>
      <c r="O33" s="768">
        <v>12.01</v>
      </c>
      <c r="P33" s="1250">
        <v>2064.5100000000002</v>
      </c>
      <c r="Q33" s="578"/>
      <c r="R33" s="4"/>
    </row>
    <row r="34" spans="1:18" ht="18" customHeight="1">
      <c r="A34" s="4"/>
      <c r="B34" s="8"/>
      <c r="C34" s="314" t="s">
        <v>719</v>
      </c>
      <c r="D34" s="55"/>
      <c r="E34" s="8"/>
      <c r="F34" s="311"/>
      <c r="G34" s="1249"/>
      <c r="H34" s="1249"/>
      <c r="I34" s="768">
        <v>7.36</v>
      </c>
      <c r="J34" s="1250">
        <v>1275.31</v>
      </c>
      <c r="K34" s="1249"/>
      <c r="L34" s="768">
        <v>7.29</v>
      </c>
      <c r="M34" s="1250">
        <v>1262.6500000000001</v>
      </c>
      <c r="N34" s="1249"/>
      <c r="O34" s="768">
        <v>7.22</v>
      </c>
      <c r="P34" s="1250">
        <v>1250.71</v>
      </c>
      <c r="Q34" s="578"/>
      <c r="R34" s="4"/>
    </row>
    <row r="35" spans="1:18" ht="18" customHeight="1">
      <c r="A35" s="4"/>
      <c r="B35" s="8"/>
      <c r="C35" s="314" t="s">
        <v>720</v>
      </c>
      <c r="D35" s="55"/>
      <c r="E35" s="8"/>
      <c r="F35" s="311"/>
      <c r="G35" s="1249"/>
      <c r="H35" s="1249"/>
      <c r="I35" s="768">
        <v>4.2</v>
      </c>
      <c r="J35" s="1250">
        <v>732.73</v>
      </c>
      <c r="K35" s="1249"/>
      <c r="L35" s="768">
        <v>4.2</v>
      </c>
      <c r="M35" s="1250">
        <v>726.21</v>
      </c>
      <c r="N35" s="1249"/>
      <c r="O35" s="768">
        <v>4.21</v>
      </c>
      <c r="P35" s="1250">
        <v>728.85</v>
      </c>
      <c r="Q35" s="578"/>
      <c r="R35" s="4"/>
    </row>
    <row r="36" spans="1:18" ht="18" customHeight="1">
      <c r="A36" s="4"/>
      <c r="B36" s="8"/>
      <c r="C36" s="314" t="s">
        <v>125</v>
      </c>
      <c r="D36" s="18"/>
      <c r="E36" s="23"/>
      <c r="F36" s="311"/>
      <c r="G36" s="1249"/>
      <c r="H36" s="1249"/>
      <c r="I36" s="768">
        <v>4.12</v>
      </c>
      <c r="J36" s="1250">
        <v>713.3</v>
      </c>
      <c r="K36" s="1249"/>
      <c r="L36" s="768">
        <v>4.0999999999999996</v>
      </c>
      <c r="M36" s="1250">
        <v>716.48</v>
      </c>
      <c r="N36" s="1249"/>
      <c r="O36" s="768">
        <v>4.0999999999999996</v>
      </c>
      <c r="P36" s="1250">
        <v>710.74</v>
      </c>
      <c r="Q36" s="22"/>
      <c r="R36" s="4"/>
    </row>
    <row r="37" spans="1:18" ht="18" customHeight="1">
      <c r="A37" s="4"/>
      <c r="B37" s="8"/>
      <c r="C37" s="314" t="s">
        <v>721</v>
      </c>
      <c r="D37" s="55"/>
      <c r="E37" s="8"/>
      <c r="F37" s="311"/>
      <c r="G37" s="1249"/>
      <c r="H37" s="1249"/>
      <c r="I37" s="768">
        <v>4.32</v>
      </c>
      <c r="J37" s="1250">
        <v>747.93</v>
      </c>
      <c r="K37" s="1249"/>
      <c r="L37" s="768">
        <v>4.3</v>
      </c>
      <c r="M37" s="1250">
        <v>745.2</v>
      </c>
      <c r="N37" s="1249"/>
      <c r="O37" s="768">
        <v>4.37</v>
      </c>
      <c r="P37" s="1250">
        <v>757.77</v>
      </c>
      <c r="Q37" s="22"/>
      <c r="R37" s="4"/>
    </row>
    <row r="38" spans="1:18" ht="18" customHeight="1">
      <c r="A38" s="4"/>
      <c r="B38" s="8"/>
      <c r="C38" s="314" t="s">
        <v>121</v>
      </c>
      <c r="D38" s="55"/>
      <c r="E38" s="8"/>
      <c r="F38" s="311"/>
      <c r="G38" s="1249"/>
      <c r="H38" s="1249"/>
      <c r="I38" s="768">
        <v>4.37</v>
      </c>
      <c r="J38" s="1250">
        <v>756.89</v>
      </c>
      <c r="K38" s="1249"/>
      <c r="L38" s="768">
        <v>4.4000000000000004</v>
      </c>
      <c r="M38" s="1250">
        <v>754.19</v>
      </c>
      <c r="N38" s="1249"/>
      <c r="O38" s="768">
        <v>4.41</v>
      </c>
      <c r="P38" s="1250">
        <v>764.13</v>
      </c>
      <c r="Q38" s="22"/>
      <c r="R38" s="4"/>
    </row>
    <row r="39" spans="1:18" ht="18" customHeight="1">
      <c r="A39" s="4"/>
      <c r="B39" s="8"/>
      <c r="C39" s="314" t="s">
        <v>722</v>
      </c>
      <c r="D39" s="55"/>
      <c r="E39" s="8"/>
      <c r="F39" s="311"/>
      <c r="G39" s="1249"/>
      <c r="H39" s="1249"/>
      <c r="I39" s="768">
        <v>4.29</v>
      </c>
      <c r="J39" s="1250">
        <v>743.84</v>
      </c>
      <c r="K39" s="1249"/>
      <c r="L39" s="768">
        <v>4.3</v>
      </c>
      <c r="M39" s="1250">
        <v>745.94</v>
      </c>
      <c r="N39" s="1249"/>
      <c r="O39" s="768">
        <v>4.28</v>
      </c>
      <c r="P39" s="1250">
        <v>743.35</v>
      </c>
      <c r="Q39" s="22"/>
      <c r="R39" s="4"/>
    </row>
    <row r="40" spans="1:18" ht="18" customHeight="1">
      <c r="A40" s="4"/>
      <c r="B40" s="8"/>
      <c r="C40" s="314" t="s">
        <v>119</v>
      </c>
      <c r="D40" s="55"/>
      <c r="E40" s="8"/>
      <c r="F40" s="311"/>
      <c r="G40" s="1249"/>
      <c r="H40" s="1249"/>
      <c r="I40" s="768">
        <v>4.4000000000000004</v>
      </c>
      <c r="J40" s="1250">
        <v>759.04</v>
      </c>
      <c r="K40" s="1249"/>
      <c r="L40" s="768">
        <v>4.4000000000000004</v>
      </c>
      <c r="M40" s="1250">
        <v>753.58</v>
      </c>
      <c r="N40" s="1249"/>
      <c r="O40" s="768">
        <v>4.3</v>
      </c>
      <c r="P40" s="1250">
        <v>746.5</v>
      </c>
      <c r="Q40" s="22"/>
      <c r="R40" s="4"/>
    </row>
    <row r="41" spans="1:18" ht="18" customHeight="1">
      <c r="A41" s="4"/>
      <c r="B41" s="8"/>
      <c r="C41" s="314" t="s">
        <v>118</v>
      </c>
      <c r="D41" s="55"/>
      <c r="E41" s="8"/>
      <c r="F41" s="311"/>
      <c r="G41" s="1249"/>
      <c r="H41" s="1249"/>
      <c r="I41" s="768">
        <v>4.8</v>
      </c>
      <c r="J41" s="1250">
        <v>826.86</v>
      </c>
      <c r="K41" s="1249"/>
      <c r="L41" s="768">
        <v>4.8</v>
      </c>
      <c r="M41" s="1250">
        <v>825.55</v>
      </c>
      <c r="N41" s="1249"/>
      <c r="O41" s="768">
        <v>4.9000000000000004</v>
      </c>
      <c r="P41" s="1250">
        <v>839.52</v>
      </c>
      <c r="Q41" s="22"/>
      <c r="R41" s="4"/>
    </row>
    <row r="42" spans="1:18" ht="18" customHeight="1">
      <c r="A42" s="4"/>
      <c r="B42" s="8"/>
      <c r="C42" s="314" t="s">
        <v>723</v>
      </c>
      <c r="D42" s="55"/>
      <c r="E42" s="8"/>
      <c r="F42" s="311"/>
      <c r="G42" s="1249"/>
      <c r="H42" s="1249"/>
      <c r="I42" s="768">
        <v>4.34</v>
      </c>
      <c r="J42" s="1250">
        <v>751.96</v>
      </c>
      <c r="K42" s="1249"/>
      <c r="L42" s="768">
        <v>4.4000000000000004</v>
      </c>
      <c r="M42" s="1250">
        <v>753.41</v>
      </c>
      <c r="N42" s="1249"/>
      <c r="O42" s="768">
        <v>4.34</v>
      </c>
      <c r="P42" s="1250">
        <v>750.72</v>
      </c>
      <c r="Q42" s="22"/>
      <c r="R42" s="4"/>
    </row>
    <row r="43" spans="1:18" ht="18" customHeight="1">
      <c r="A43" s="4"/>
      <c r="B43" s="8"/>
      <c r="C43" s="314" t="s">
        <v>115</v>
      </c>
      <c r="D43" s="18"/>
      <c r="E43" s="23"/>
      <c r="F43" s="311"/>
      <c r="G43" s="1249"/>
      <c r="H43" s="1249"/>
      <c r="I43" s="768">
        <v>5</v>
      </c>
      <c r="J43" s="1250">
        <v>866.1</v>
      </c>
      <c r="K43" s="1249"/>
      <c r="L43" s="768">
        <v>4.96</v>
      </c>
      <c r="M43" s="1250">
        <v>858.95</v>
      </c>
      <c r="N43" s="1249"/>
      <c r="O43" s="768">
        <v>4.91</v>
      </c>
      <c r="P43" s="1250">
        <v>851.63</v>
      </c>
      <c r="Q43" s="22"/>
      <c r="R43" s="4"/>
    </row>
    <row r="44" spans="1:18" ht="18" customHeight="1">
      <c r="A44" s="4"/>
      <c r="B44" s="8"/>
      <c r="C44" s="314" t="s">
        <v>724</v>
      </c>
      <c r="D44" s="55"/>
      <c r="E44" s="8"/>
      <c r="F44" s="311"/>
      <c r="G44" s="1249"/>
      <c r="H44" s="1249"/>
      <c r="I44" s="768">
        <v>5</v>
      </c>
      <c r="J44" s="1250">
        <v>879.49</v>
      </c>
      <c r="K44" s="1249"/>
      <c r="L44" s="768">
        <v>5.04</v>
      </c>
      <c r="M44" s="1250">
        <v>873.07</v>
      </c>
      <c r="N44" s="1249"/>
      <c r="O44" s="768">
        <v>5</v>
      </c>
      <c r="P44" s="1250">
        <v>865.7</v>
      </c>
      <c r="Q44" s="22"/>
      <c r="R44" s="4"/>
    </row>
    <row r="45" spans="1:18" ht="18" customHeight="1">
      <c r="A45" s="4"/>
      <c r="B45" s="8"/>
      <c r="C45" s="314" t="s">
        <v>725</v>
      </c>
      <c r="D45" s="55"/>
      <c r="E45" s="8"/>
      <c r="F45" s="311"/>
      <c r="G45" s="1249"/>
      <c r="H45" s="1249"/>
      <c r="I45" s="768">
        <v>4.74</v>
      </c>
      <c r="J45" s="1250">
        <v>821.48</v>
      </c>
      <c r="K45" s="1249"/>
      <c r="L45" s="768">
        <v>4.7</v>
      </c>
      <c r="M45" s="1250">
        <v>818.98</v>
      </c>
      <c r="N45" s="1249"/>
      <c r="O45" s="768">
        <v>4.75</v>
      </c>
      <c r="P45" s="1250">
        <v>822.67</v>
      </c>
      <c r="Q45" s="22"/>
      <c r="R45" s="4"/>
    </row>
    <row r="46" spans="1:18" ht="18" customHeight="1">
      <c r="A46" s="4"/>
      <c r="B46" s="8"/>
      <c r="C46" s="314" t="s">
        <v>728</v>
      </c>
      <c r="D46" s="55"/>
      <c r="E46" s="8"/>
      <c r="F46" s="311"/>
      <c r="G46" s="1249"/>
      <c r="H46" s="1249"/>
      <c r="I46" s="768">
        <v>4.5999999999999996</v>
      </c>
      <c r="J46" s="1250">
        <v>804.25</v>
      </c>
      <c r="K46" s="1249"/>
      <c r="L46" s="768">
        <v>4.5999999999999996</v>
      </c>
      <c r="M46" s="1250">
        <v>799.42</v>
      </c>
      <c r="N46" s="1249"/>
      <c r="O46" s="768">
        <v>4.5999999999999996</v>
      </c>
      <c r="P46" s="1250">
        <v>804.62</v>
      </c>
      <c r="Q46" s="22"/>
      <c r="R46" s="4"/>
    </row>
    <row r="47" spans="1:18" ht="18" customHeight="1">
      <c r="A47" s="4"/>
      <c r="B47" s="8"/>
      <c r="C47" s="314" t="s">
        <v>729</v>
      </c>
      <c r="D47" s="55"/>
      <c r="E47" s="8"/>
      <c r="F47" s="311"/>
      <c r="G47" s="1249"/>
      <c r="H47" s="1249"/>
      <c r="I47" s="768">
        <v>3.8</v>
      </c>
      <c r="J47" s="1250">
        <v>657.39</v>
      </c>
      <c r="K47" s="1249"/>
      <c r="L47" s="768">
        <v>3.81</v>
      </c>
      <c r="M47" s="1250">
        <v>659.47</v>
      </c>
      <c r="N47" s="1249"/>
      <c r="O47" s="768">
        <v>3.89</v>
      </c>
      <c r="P47" s="1250">
        <v>673.54</v>
      </c>
      <c r="Q47" s="22"/>
      <c r="R47" s="4"/>
    </row>
    <row r="48" spans="1:18" ht="6" customHeight="1">
      <c r="A48" s="4"/>
      <c r="B48" s="8"/>
      <c r="C48" s="314"/>
      <c r="D48" s="55"/>
      <c r="E48" s="8"/>
      <c r="F48" s="579"/>
      <c r="G48" s="579"/>
      <c r="H48" s="579"/>
      <c r="I48" s="579"/>
      <c r="J48" s="579"/>
      <c r="K48" s="579"/>
      <c r="L48" s="579"/>
      <c r="M48" s="579"/>
      <c r="N48" s="579"/>
      <c r="O48" s="579"/>
      <c r="P48" s="579"/>
      <c r="Q48" s="22"/>
      <c r="R48" s="4"/>
    </row>
    <row r="49" spans="1:248" ht="18" customHeight="1">
      <c r="A49" s="1255"/>
      <c r="B49" s="1255"/>
      <c r="C49" s="1597" t="s">
        <v>111</v>
      </c>
      <c r="D49" s="1597"/>
      <c r="E49" s="1597"/>
      <c r="F49" s="1597"/>
      <c r="G49" s="1597"/>
      <c r="H49" s="1597"/>
      <c r="I49" s="1597"/>
      <c r="J49" s="1597"/>
      <c r="K49" s="1597"/>
      <c r="L49" s="1597"/>
      <c r="M49" s="1597"/>
      <c r="N49" s="1597"/>
      <c r="O49" s="1597"/>
      <c r="P49" s="1597"/>
      <c r="Q49" s="22"/>
      <c r="R49" s="1255"/>
      <c r="S49" s="1255"/>
      <c r="T49" s="1255"/>
      <c r="U49" s="1255"/>
      <c r="V49" s="1255"/>
      <c r="W49" s="1255"/>
      <c r="X49" s="1255"/>
      <c r="Y49" s="1255"/>
      <c r="Z49" s="1255"/>
      <c r="AA49" s="1255"/>
      <c r="AB49" s="1255"/>
      <c r="AC49" s="1255"/>
      <c r="AD49" s="1255"/>
      <c r="AE49" s="1255"/>
      <c r="AF49" s="1255"/>
      <c r="AG49" s="1255"/>
      <c r="AH49" s="1255"/>
      <c r="AI49" s="1255"/>
      <c r="AJ49" s="1255"/>
      <c r="AK49" s="1255"/>
      <c r="AL49" s="1255"/>
      <c r="AM49" s="1255"/>
      <c r="AN49" s="1255"/>
      <c r="AO49" s="1255"/>
      <c r="AP49" s="1255"/>
      <c r="AQ49" s="1255"/>
      <c r="AR49" s="1255"/>
      <c r="AS49" s="1255"/>
      <c r="AT49" s="1255"/>
      <c r="AU49" s="1255"/>
      <c r="AV49" s="1255"/>
      <c r="AW49" s="1255"/>
      <c r="AX49" s="1255"/>
      <c r="AY49" s="1255"/>
      <c r="AZ49" s="1255"/>
      <c r="BA49" s="1255"/>
      <c r="BB49" s="1255"/>
      <c r="BC49" s="1255"/>
      <c r="BD49" s="1255"/>
      <c r="BE49" s="1255"/>
      <c r="BF49" s="1255"/>
      <c r="BG49" s="1255"/>
      <c r="BH49" s="1255"/>
      <c r="BI49" s="1255"/>
      <c r="BJ49" s="1255"/>
      <c r="BK49" s="1255"/>
      <c r="BL49" s="1255"/>
      <c r="BM49" s="1255"/>
      <c r="BN49" s="1255"/>
      <c r="BO49" s="1255"/>
      <c r="BP49" s="1255"/>
      <c r="BQ49" s="1255"/>
      <c r="BR49" s="1255"/>
      <c r="BS49" s="1255"/>
      <c r="BT49" s="1255"/>
      <c r="BU49" s="1255"/>
      <c r="BV49" s="1255"/>
      <c r="BW49" s="1255"/>
      <c r="BX49" s="1255"/>
      <c r="BY49" s="1255"/>
      <c r="BZ49" s="1255"/>
      <c r="CA49" s="1255"/>
      <c r="CB49" s="1255"/>
      <c r="CC49" s="1255"/>
      <c r="CD49" s="1255"/>
      <c r="CE49" s="1255"/>
      <c r="CF49" s="1255"/>
      <c r="CG49" s="1255"/>
      <c r="CH49" s="1255"/>
      <c r="CI49" s="1255"/>
      <c r="CJ49" s="1255"/>
      <c r="CK49" s="1255"/>
      <c r="CL49" s="1255"/>
      <c r="CM49" s="1255"/>
      <c r="CN49" s="1255"/>
      <c r="CO49" s="1255"/>
      <c r="CP49" s="1255"/>
      <c r="CQ49" s="1255"/>
      <c r="CR49" s="1255"/>
      <c r="CS49" s="1255"/>
      <c r="CT49" s="1255"/>
      <c r="CU49" s="1255"/>
      <c r="CV49" s="1255"/>
      <c r="CW49" s="1255"/>
      <c r="CX49" s="1255"/>
      <c r="CY49" s="1255"/>
      <c r="CZ49" s="1255"/>
      <c r="DA49" s="1255"/>
      <c r="DB49" s="1255"/>
      <c r="DC49" s="1255"/>
      <c r="DD49" s="1255"/>
      <c r="DE49" s="1255"/>
      <c r="DF49" s="1255"/>
      <c r="DG49" s="1255"/>
      <c r="DH49" s="1255"/>
      <c r="DI49" s="1255"/>
      <c r="DJ49" s="1255"/>
      <c r="DK49" s="1255"/>
      <c r="DL49" s="1255"/>
      <c r="DM49" s="1255"/>
      <c r="DN49" s="1255"/>
      <c r="DO49" s="1255"/>
      <c r="DP49" s="1255"/>
      <c r="DQ49" s="1255"/>
      <c r="DR49" s="1255"/>
      <c r="DS49" s="1255"/>
      <c r="DT49" s="1255"/>
      <c r="DU49" s="1255"/>
      <c r="DV49" s="1255"/>
      <c r="DW49" s="1255"/>
      <c r="DX49" s="1255"/>
      <c r="DY49" s="1255"/>
      <c r="DZ49" s="1255"/>
      <c r="EA49" s="1255"/>
      <c r="EB49" s="1255"/>
      <c r="EC49" s="1255"/>
      <c r="ED49" s="1255"/>
      <c r="EE49" s="1255"/>
      <c r="EF49" s="1255"/>
      <c r="EG49" s="1255"/>
      <c r="EH49" s="1255"/>
      <c r="EI49" s="1255"/>
      <c r="EJ49" s="1255"/>
      <c r="EK49" s="1255"/>
      <c r="EL49" s="1255"/>
      <c r="EM49" s="1255"/>
      <c r="EN49" s="1255"/>
      <c r="EO49" s="1255"/>
      <c r="EP49" s="1255"/>
      <c r="EQ49" s="1255"/>
      <c r="ER49" s="1255"/>
      <c r="ES49" s="1255"/>
      <c r="ET49" s="1255"/>
      <c r="EU49" s="1255"/>
      <c r="EV49" s="1255"/>
      <c r="EW49" s="1255"/>
      <c r="EX49" s="1255"/>
      <c r="EY49" s="1255"/>
      <c r="EZ49" s="1255"/>
      <c r="FA49" s="1255"/>
      <c r="FB49" s="1255"/>
      <c r="FC49" s="1255"/>
      <c r="FD49" s="1255"/>
      <c r="FE49" s="1255"/>
      <c r="FF49" s="1255"/>
      <c r="FG49" s="1255"/>
      <c r="FH49" s="1255"/>
      <c r="FI49" s="1255"/>
      <c r="FJ49" s="1255"/>
      <c r="FK49" s="1255"/>
      <c r="FL49" s="1255"/>
      <c r="FM49" s="1255"/>
      <c r="FN49" s="1255"/>
      <c r="FO49" s="1255"/>
      <c r="FP49" s="1255"/>
      <c r="FQ49" s="1255"/>
      <c r="FR49" s="1255"/>
      <c r="FS49" s="1255"/>
      <c r="FT49" s="1255"/>
      <c r="FU49" s="1255"/>
      <c r="FV49" s="1255"/>
      <c r="FW49" s="1255"/>
      <c r="FX49" s="1255"/>
      <c r="FY49" s="1255"/>
      <c r="FZ49" s="1255"/>
      <c r="GA49" s="1255"/>
      <c r="GB49" s="1255"/>
      <c r="GC49" s="1255"/>
      <c r="GD49" s="1255"/>
      <c r="GE49" s="1255"/>
      <c r="GF49" s="1255"/>
      <c r="GG49" s="1255"/>
      <c r="GH49" s="1255"/>
      <c r="GI49" s="1255"/>
      <c r="GJ49" s="1255"/>
      <c r="GK49" s="1255"/>
      <c r="GL49" s="1255"/>
      <c r="GM49" s="1255"/>
      <c r="GN49" s="1255"/>
      <c r="GO49" s="1255"/>
      <c r="GP49" s="1255"/>
      <c r="GQ49" s="1255"/>
      <c r="GR49" s="1255"/>
      <c r="GS49" s="1255"/>
      <c r="GT49" s="1255"/>
      <c r="GU49" s="1255"/>
      <c r="GV49" s="1255"/>
      <c r="GW49" s="1255"/>
      <c r="GX49" s="1255"/>
      <c r="GY49" s="1255"/>
      <c r="GZ49" s="1255"/>
      <c r="HA49" s="1255"/>
      <c r="HB49" s="1255"/>
      <c r="HC49" s="1255"/>
      <c r="HD49" s="1255"/>
      <c r="HE49" s="1255"/>
      <c r="HF49" s="1255"/>
      <c r="HG49" s="1255"/>
      <c r="HH49" s="1255"/>
      <c r="HI49" s="1255"/>
      <c r="HJ49" s="1255"/>
      <c r="HK49" s="1255"/>
      <c r="HL49" s="1255"/>
      <c r="HM49" s="1255"/>
      <c r="HN49" s="1255"/>
      <c r="HO49" s="1255"/>
      <c r="HP49" s="1255"/>
      <c r="HQ49" s="1255"/>
      <c r="HR49" s="1255"/>
      <c r="HS49" s="1255"/>
      <c r="HT49" s="1255"/>
      <c r="HU49" s="1255"/>
      <c r="HV49" s="1255"/>
      <c r="HW49" s="1255"/>
      <c r="HX49" s="1255"/>
      <c r="HY49" s="1255"/>
      <c r="HZ49" s="1255"/>
      <c r="IA49" s="1255"/>
      <c r="IB49" s="1255"/>
      <c r="IC49" s="1255"/>
      <c r="ID49" s="1255"/>
      <c r="IE49" s="1255"/>
      <c r="IF49" s="1255"/>
      <c r="IG49" s="1255"/>
      <c r="IH49" s="1255"/>
      <c r="II49" s="1255"/>
      <c r="IJ49" s="1255"/>
      <c r="IK49" s="1255"/>
      <c r="IL49" s="1255"/>
      <c r="IM49" s="1255"/>
      <c r="IN49" s="1255"/>
    </row>
    <row r="50" spans="1:248" ht="13.5" customHeight="1" thickBot="1">
      <c r="A50" s="4"/>
      <c r="B50" s="8"/>
      <c r="C50" s="95" t="s">
        <v>110</v>
      </c>
      <c r="D50" s="5"/>
      <c r="E50" s="5"/>
      <c r="F50" s="5"/>
      <c r="G50" s="5"/>
      <c r="H50" s="5"/>
      <c r="I50" s="5"/>
      <c r="J50" s="5"/>
      <c r="K50" s="5"/>
      <c r="L50" s="5"/>
      <c r="M50" s="5"/>
      <c r="N50" s="5"/>
      <c r="O50" s="5"/>
      <c r="P50" s="5"/>
      <c r="Q50" s="22"/>
      <c r="R50" s="4"/>
    </row>
    <row r="51" spans="1:248" ht="13.5" thickBot="1">
      <c r="A51" s="4"/>
      <c r="B51" s="4"/>
      <c r="C51" s="4"/>
      <c r="D51" s="1255"/>
      <c r="E51" s="8"/>
      <c r="F51" s="8"/>
      <c r="G51" s="8"/>
      <c r="H51" s="8"/>
      <c r="I51" s="8"/>
      <c r="J51" s="8"/>
      <c r="K51" s="8"/>
      <c r="L51" s="8"/>
      <c r="M51" s="166"/>
      <c r="N51" s="166"/>
      <c r="O51" s="166"/>
      <c r="P51" s="1257" t="s">
        <v>561</v>
      </c>
      <c r="Q51" s="580">
        <v>15</v>
      </c>
      <c r="R51" s="4"/>
    </row>
    <row r="57" spans="1:248">
      <c r="B57" s="12"/>
    </row>
    <row r="62" spans="1:248" ht="8.25" customHeight="1"/>
    <row r="64" spans="1:248" ht="9" customHeight="1">
      <c r="Q64" s="9"/>
    </row>
    <row r="65" spans="6:17" ht="8.25" customHeight="1">
      <c r="F65" s="1398"/>
      <c r="G65" s="1398"/>
      <c r="H65" s="1398"/>
      <c r="I65" s="1398"/>
      <c r="J65" s="1398"/>
      <c r="K65" s="1398"/>
      <c r="L65" s="1398"/>
      <c r="M65" s="1398"/>
      <c r="N65" s="1398"/>
      <c r="O65" s="1398"/>
      <c r="P65" s="1398"/>
      <c r="Q65" s="1398"/>
    </row>
    <row r="66" spans="6:17" ht="9.75" customHeight="1"/>
    <row r="80" spans="6:17" ht="10.5" customHeight="1"/>
    <row r="81" ht="10.5" customHeight="1"/>
    <row r="82" ht="10.5" customHeight="1"/>
    <row r="83" ht="10.5" customHeight="1"/>
    <row r="84" ht="10.5" customHeight="1"/>
    <row r="85" ht="10.5" customHeight="1"/>
    <row r="86" ht="10.5" customHeight="1"/>
    <row r="87" ht="10.5" customHeight="1"/>
    <row r="88" ht="10.5" customHeight="1"/>
    <row r="89" ht="10.5" customHeight="1"/>
    <row r="90" ht="10.5" customHeight="1"/>
  </sheetData>
  <mergeCells count="18">
    <mergeCell ref="C32:D32"/>
    <mergeCell ref="C49:P49"/>
    <mergeCell ref="F65:Q65"/>
    <mergeCell ref="C9:D9"/>
    <mergeCell ref="C28:D29"/>
    <mergeCell ref="I29:P29"/>
    <mergeCell ref="I30:J30"/>
    <mergeCell ref="L30:M30"/>
    <mergeCell ref="O30:P30"/>
    <mergeCell ref="F7:G7"/>
    <mergeCell ref="I7:J7"/>
    <mergeCell ref="L7:M7"/>
    <mergeCell ref="O7:P7"/>
    <mergeCell ref="C1:D1"/>
    <mergeCell ref="B2:D2"/>
    <mergeCell ref="C5:D6"/>
    <mergeCell ref="F6:M6"/>
    <mergeCell ref="O6:P6"/>
  </mergeCells>
  <printOptions horizontalCentered="1"/>
  <pageMargins left="0.15748031496062992" right="0.15748031496062992" top="0.19685039370078741" bottom="0.19685039370078741" header="0" footer="0"/>
  <pageSetup paperSize="9" scale="97" orientation="portrait" r:id="rId1"/>
  <headerFooter alignWithMargins="0"/>
</worksheet>
</file>

<file path=xl/worksheets/sheet14.xml><?xml version="1.0" encoding="utf-8"?>
<worksheet xmlns="http://schemas.openxmlformats.org/spreadsheetml/2006/main" xmlns:r="http://schemas.openxmlformats.org/officeDocument/2006/relationships">
  <sheetPr>
    <tabColor indexed="20"/>
    <pageSetUpPr fitToPage="1"/>
  </sheetPr>
  <dimension ref="A1:AH95"/>
  <sheetViews>
    <sheetView zoomScale="120" zoomScaleNormal="120" workbookViewId="0"/>
  </sheetViews>
  <sheetFormatPr defaultRowHeight="12.75"/>
  <cols>
    <col min="1" max="1" width="1" style="295" customWidth="1"/>
    <col min="2" max="2" width="2.5703125" style="295" customWidth="1"/>
    <col min="3" max="3" width="0.140625" style="295" customWidth="1"/>
    <col min="4" max="4" width="27.28515625" style="295" customWidth="1"/>
    <col min="5" max="5" width="0.140625" style="295" hidden="1" customWidth="1"/>
    <col min="6" max="6" width="5.42578125" style="295" customWidth="1"/>
    <col min="7" max="7" width="0.28515625" style="295" customWidth="1"/>
    <col min="8" max="8" width="4.7109375" style="295" customWidth="1"/>
    <col min="9" max="9" width="0.28515625" style="295" customWidth="1"/>
    <col min="10" max="10" width="5.140625" style="295" customWidth="1"/>
    <col min="11" max="11" width="0.42578125" style="295" customWidth="1"/>
    <col min="12" max="12" width="5.42578125" style="295" customWidth="1"/>
    <col min="13" max="13" width="0.28515625" style="295" customWidth="1"/>
    <col min="14" max="14" width="5.28515625" style="295" customWidth="1"/>
    <col min="15" max="15" width="0.28515625" style="295" customWidth="1"/>
    <col min="16" max="16" width="5.28515625" style="295" customWidth="1"/>
    <col min="17" max="17" width="0.28515625" style="295" customWidth="1"/>
    <col min="18" max="18" width="4.5703125" style="295" customWidth="1"/>
    <col min="19" max="19" width="0.28515625" style="295" customWidth="1"/>
    <col min="20" max="20" width="4.140625" style="295" customWidth="1"/>
    <col min="21" max="21" width="0.28515625" style="295" customWidth="1"/>
    <col min="22" max="22" width="4.85546875" style="295" customWidth="1"/>
    <col min="23" max="23" width="0.5703125" style="295" customWidth="1"/>
    <col min="24" max="24" width="5" style="295" customWidth="1"/>
    <col min="25" max="25" width="0.28515625" style="295" customWidth="1"/>
    <col min="26" max="26" width="5" style="295" customWidth="1"/>
    <col min="27" max="27" width="0.28515625" style="1" customWidth="1"/>
    <col min="28" max="28" width="4.28515625" style="295" customWidth="1"/>
    <col min="29" max="29" width="0.28515625" style="295" customWidth="1"/>
    <col min="30" max="30" width="4.28515625" style="295" customWidth="1"/>
    <col min="31" max="31" width="2.5703125" style="295" customWidth="1"/>
    <col min="32" max="32" width="1" style="295" customWidth="1"/>
    <col min="33" max="16384" width="9.140625" style="295"/>
  </cols>
  <sheetData>
    <row r="1" spans="1:32" ht="13.5" customHeight="1" thickBot="1">
      <c r="A1" s="4"/>
      <c r="B1" s="245"/>
      <c r="C1" s="1468" t="s">
        <v>39</v>
      </c>
      <c r="D1" s="1468"/>
      <c r="E1" s="1468"/>
      <c r="F1" s="1468"/>
      <c r="G1" s="1468"/>
      <c r="H1" s="1468"/>
      <c r="I1" s="1468"/>
      <c r="J1" s="29"/>
      <c r="K1" s="29"/>
      <c r="L1" s="29"/>
      <c r="M1" s="29"/>
      <c r="N1" s="29"/>
      <c r="O1" s="29"/>
      <c r="P1" s="29"/>
      <c r="Q1" s="29"/>
      <c r="R1" s="29"/>
      <c r="S1" s="29"/>
      <c r="T1" s="29"/>
      <c r="U1" s="29"/>
      <c r="V1" s="29"/>
      <c r="W1" s="29"/>
      <c r="X1" s="1263"/>
      <c r="Y1" s="1263"/>
      <c r="Z1" s="1263"/>
      <c r="AA1" s="1263"/>
      <c r="AB1" s="1263"/>
      <c r="AC1" s="1263"/>
      <c r="AD1" s="1263" t="s">
        <v>194</v>
      </c>
      <c r="AE1" s="603"/>
      <c r="AF1" s="4"/>
    </row>
    <row r="2" spans="1:32" ht="6" customHeight="1">
      <c r="A2" s="4"/>
      <c r="B2" s="1275"/>
      <c r="C2" s="1264"/>
      <c r="D2" s="1264"/>
      <c r="E2" s="1264"/>
      <c r="F2" s="19"/>
      <c r="G2" s="19"/>
      <c r="H2" s="19"/>
      <c r="I2" s="19"/>
      <c r="J2" s="19"/>
      <c r="K2" s="19"/>
      <c r="L2" s="19"/>
      <c r="M2" s="19"/>
      <c r="N2" s="19"/>
      <c r="O2" s="19"/>
      <c r="P2" s="19"/>
      <c r="Q2" s="19"/>
      <c r="R2" s="19"/>
      <c r="S2" s="8"/>
      <c r="T2" s="8"/>
      <c r="U2" s="8"/>
      <c r="V2" s="8"/>
      <c r="W2" s="8"/>
      <c r="X2" s="8"/>
      <c r="Y2" s="8"/>
      <c r="Z2" s="8"/>
      <c r="AA2" s="8"/>
      <c r="AB2" s="8"/>
      <c r="AC2" s="8"/>
      <c r="AD2" s="8"/>
      <c r="AE2" s="19"/>
      <c r="AF2" s="8"/>
    </row>
    <row r="3" spans="1:32" ht="11.25" customHeight="1" thickBot="1">
      <c r="A3" s="4"/>
      <c r="B3" s="30"/>
      <c r="C3" s="23"/>
      <c r="D3" s="23"/>
      <c r="E3" s="23"/>
      <c r="F3" s="8"/>
      <c r="G3" s="8"/>
      <c r="H3" s="8"/>
      <c r="I3" s="8"/>
      <c r="J3" s="8"/>
      <c r="K3" s="8"/>
      <c r="L3" s="8"/>
      <c r="M3" s="8"/>
      <c r="N3" s="8"/>
      <c r="O3" s="8"/>
      <c r="P3" s="1261"/>
      <c r="Q3" s="1261"/>
      <c r="R3" s="1261"/>
      <c r="S3" s="1261"/>
      <c r="T3" s="1261"/>
      <c r="U3" s="1261"/>
      <c r="V3" s="1261"/>
      <c r="W3" s="1261"/>
      <c r="X3" s="1261"/>
      <c r="Y3" s="1261"/>
      <c r="Z3" s="1261"/>
      <c r="AA3" s="1261"/>
      <c r="AB3" s="1261"/>
      <c r="AC3" s="1261"/>
      <c r="AD3" s="1261" t="s">
        <v>97</v>
      </c>
      <c r="AE3" s="8"/>
      <c r="AF3" s="8"/>
    </row>
    <row r="4" spans="1:32" ht="13.5" customHeight="1" thickBot="1">
      <c r="A4" s="4"/>
      <c r="B4" s="30"/>
      <c r="C4" s="558" t="s">
        <v>193</v>
      </c>
      <c r="D4" s="559"/>
      <c r="E4" s="559"/>
      <c r="F4" s="604"/>
      <c r="G4" s="604"/>
      <c r="H4" s="604"/>
      <c r="I4" s="604"/>
      <c r="J4" s="604"/>
      <c r="K4" s="604"/>
      <c r="L4" s="604"/>
      <c r="M4" s="604"/>
      <c r="N4" s="604"/>
      <c r="O4" s="604"/>
      <c r="P4" s="604"/>
      <c r="Q4" s="604"/>
      <c r="R4" s="560"/>
      <c r="S4" s="560"/>
      <c r="T4" s="560"/>
      <c r="U4" s="560"/>
      <c r="V4" s="560"/>
      <c r="W4" s="560"/>
      <c r="X4" s="560"/>
      <c r="Y4" s="560"/>
      <c r="Z4" s="560"/>
      <c r="AA4" s="560"/>
      <c r="AB4" s="560"/>
      <c r="AC4" s="560"/>
      <c r="AD4" s="560"/>
      <c r="AE4" s="8"/>
      <c r="AF4" s="8"/>
    </row>
    <row r="5" spans="1:32" ht="3.75" customHeight="1">
      <c r="A5" s="4"/>
      <c r="B5" s="30"/>
      <c r="C5" s="23"/>
      <c r="D5" s="23"/>
      <c r="E5" s="23"/>
      <c r="F5" s="8"/>
      <c r="G5" s="8"/>
      <c r="H5" s="8"/>
      <c r="I5" s="8"/>
      <c r="J5" s="1266"/>
      <c r="K5" s="1266"/>
      <c r="L5" s="8"/>
      <c r="M5" s="8"/>
      <c r="N5" s="8"/>
      <c r="O5" s="8"/>
      <c r="P5" s="605"/>
      <c r="Q5" s="605"/>
      <c r="R5" s="605"/>
      <c r="S5" s="605"/>
      <c r="T5" s="605"/>
      <c r="U5" s="605"/>
      <c r="V5" s="605"/>
      <c r="W5" s="605"/>
      <c r="X5" s="605"/>
      <c r="Y5" s="605"/>
      <c r="Z5" s="605"/>
      <c r="AA5" s="605"/>
      <c r="AB5" s="605"/>
      <c r="AC5" s="605"/>
      <c r="AD5" s="605"/>
      <c r="AE5" s="8"/>
      <c r="AF5" s="8"/>
    </row>
    <row r="6" spans="1:32" ht="13.5" customHeight="1">
      <c r="A6" s="4"/>
      <c r="B6" s="30"/>
      <c r="C6" s="606" t="s">
        <v>192</v>
      </c>
      <c r="D6" s="607"/>
      <c r="E6" s="608"/>
      <c r="F6" s="607"/>
      <c r="G6" s="607"/>
      <c r="H6" s="607"/>
      <c r="I6" s="607"/>
      <c r="J6" s="607"/>
      <c r="K6" s="607"/>
      <c r="L6" s="607"/>
      <c r="M6" s="607"/>
      <c r="N6" s="607"/>
      <c r="O6" s="607"/>
      <c r="P6" s="607"/>
      <c r="Q6" s="607"/>
      <c r="R6" s="607"/>
      <c r="S6" s="607"/>
      <c r="T6" s="607"/>
      <c r="U6" s="607"/>
      <c r="V6" s="607"/>
      <c r="W6" s="607"/>
      <c r="X6" s="607"/>
      <c r="Y6" s="607"/>
      <c r="Z6" s="607"/>
      <c r="AA6" s="607"/>
      <c r="AB6" s="607"/>
      <c r="AC6" s="607"/>
      <c r="AD6" s="609"/>
      <c r="AE6" s="8"/>
      <c r="AF6" s="8"/>
    </row>
    <row r="7" spans="1:32" ht="3.75" customHeight="1">
      <c r="A7" s="4"/>
      <c r="B7" s="30"/>
      <c r="C7" s="1618" t="s">
        <v>106</v>
      </c>
      <c r="D7" s="1618"/>
      <c r="E7" s="23"/>
      <c r="F7" s="1266"/>
      <c r="G7" s="1266"/>
      <c r="H7" s="1266"/>
      <c r="I7" s="1266"/>
      <c r="J7" s="1266"/>
      <c r="K7" s="1266"/>
      <c r="L7" s="1266"/>
      <c r="M7" s="1266"/>
      <c r="N7" s="1266"/>
      <c r="O7" s="1266"/>
      <c r="P7" s="1"/>
      <c r="Q7" s="1266"/>
      <c r="R7" s="1266"/>
      <c r="S7" s="1266"/>
      <c r="T7" s="1266"/>
      <c r="U7" s="1266"/>
      <c r="V7" s="8"/>
      <c r="W7" s="8"/>
      <c r="X7" s="8"/>
      <c r="Y7" s="8"/>
      <c r="Z7" s="8"/>
      <c r="AA7" s="8"/>
      <c r="AB7" s="8"/>
      <c r="AC7" s="243"/>
      <c r="AD7" s="8"/>
      <c r="AE7" s="8"/>
      <c r="AF7" s="8"/>
    </row>
    <row r="8" spans="1:32" ht="11.25" customHeight="1">
      <c r="A8" s="4"/>
      <c r="B8" s="30"/>
      <c r="C8" s="1593"/>
      <c r="D8" s="1593"/>
      <c r="E8" s="1276"/>
      <c r="F8" s="1434">
        <v>2011</v>
      </c>
      <c r="G8" s="1434"/>
      <c r="H8" s="1434"/>
      <c r="I8" s="243"/>
      <c r="J8" s="1434">
        <v>2012</v>
      </c>
      <c r="K8" s="1434"/>
      <c r="L8" s="1434"/>
      <c r="M8" s="1434"/>
      <c r="N8" s="1434"/>
      <c r="O8" s="1434"/>
      <c r="P8" s="1434"/>
      <c r="Q8" s="1434"/>
      <c r="R8" s="1434"/>
      <c r="S8" s="1434"/>
      <c r="T8" s="1434"/>
      <c r="U8" s="1434"/>
      <c r="V8" s="1434"/>
      <c r="W8" s="1434"/>
      <c r="X8" s="1434"/>
      <c r="Y8" s="1434"/>
      <c r="Z8" s="1434"/>
      <c r="AA8" s="1434"/>
      <c r="AB8" s="1434"/>
      <c r="AC8" s="1434"/>
      <c r="AD8" s="1434"/>
      <c r="AE8" s="8"/>
      <c r="AF8" s="8"/>
    </row>
    <row r="9" spans="1:32" ht="11.25" customHeight="1">
      <c r="A9" s="4"/>
      <c r="B9" s="30"/>
      <c r="C9" s="1276"/>
      <c r="D9" s="1276"/>
      <c r="E9" s="1276"/>
      <c r="F9" s="1262" t="s">
        <v>142</v>
      </c>
      <c r="G9" s="5"/>
      <c r="H9" s="1262" t="s">
        <v>141</v>
      </c>
      <c r="I9" s="5"/>
      <c r="J9" s="1262" t="s">
        <v>140</v>
      </c>
      <c r="K9" s="5"/>
      <c r="L9" s="1262" t="s">
        <v>151</v>
      </c>
      <c r="M9" s="5"/>
      <c r="N9" s="1262" t="s">
        <v>150</v>
      </c>
      <c r="O9" s="5"/>
      <c r="P9" s="1262" t="s">
        <v>149</v>
      </c>
      <c r="Q9" s="5"/>
      <c r="R9" s="1262" t="s">
        <v>148</v>
      </c>
      <c r="S9" s="5"/>
      <c r="T9" s="1262" t="s">
        <v>147</v>
      </c>
      <c r="U9" s="5"/>
      <c r="V9" s="1262" t="s">
        <v>146</v>
      </c>
      <c r="W9" s="5"/>
      <c r="X9" s="1262" t="s">
        <v>145</v>
      </c>
      <c r="Y9" s="5"/>
      <c r="Z9" s="1262" t="s">
        <v>144</v>
      </c>
      <c r="AA9" s="5"/>
      <c r="AB9" s="1262" t="s">
        <v>143</v>
      </c>
      <c r="AC9" s="5"/>
      <c r="AD9" s="1262" t="s">
        <v>142</v>
      </c>
      <c r="AE9" s="5"/>
      <c r="AF9" s="8"/>
    </row>
    <row r="10" spans="1:32" s="563" customFormat="1" ht="12.75" customHeight="1">
      <c r="A10" s="561"/>
      <c r="B10" s="610"/>
      <c r="C10" s="1621" t="s">
        <v>156</v>
      </c>
      <c r="D10" s="1621"/>
      <c r="E10" s="1267"/>
      <c r="F10" s="611">
        <v>9</v>
      </c>
      <c r="G10" s="611">
        <v>0</v>
      </c>
      <c r="H10" s="612">
        <v>6</v>
      </c>
      <c r="I10" s="611">
        <v>0</v>
      </c>
      <c r="J10" s="612">
        <v>7</v>
      </c>
      <c r="K10" s="611">
        <v>0</v>
      </c>
      <c r="L10" s="612">
        <v>6</v>
      </c>
      <c r="M10" s="611">
        <v>0</v>
      </c>
      <c r="N10" s="612">
        <v>3</v>
      </c>
      <c r="O10" s="611">
        <v>0</v>
      </c>
      <c r="P10" s="612">
        <v>9</v>
      </c>
      <c r="Q10" s="5"/>
      <c r="R10" s="612">
        <v>22</v>
      </c>
      <c r="S10" s="5"/>
      <c r="T10" s="612">
        <v>8</v>
      </c>
      <c r="U10" s="5"/>
      <c r="V10" s="612">
        <v>12</v>
      </c>
      <c r="W10" s="5"/>
      <c r="X10" s="612">
        <v>15</v>
      </c>
      <c r="Y10" s="5"/>
      <c r="Z10" s="612">
        <v>7</v>
      </c>
      <c r="AA10" s="5"/>
      <c r="AB10" s="612">
        <v>6</v>
      </c>
      <c r="AC10" s="5"/>
      <c r="AD10" s="612">
        <v>2</v>
      </c>
      <c r="AE10" s="5"/>
      <c r="AF10" s="562"/>
    </row>
    <row r="11" spans="1:32" s="50" customFormat="1" ht="11.25" customHeight="1">
      <c r="A11" s="613"/>
      <c r="B11" s="614"/>
      <c r="C11" s="615"/>
      <c r="D11" s="1270" t="s">
        <v>550</v>
      </c>
      <c r="E11" s="615"/>
      <c r="F11" s="616">
        <v>4</v>
      </c>
      <c r="G11" s="5"/>
      <c r="H11" s="617">
        <v>2</v>
      </c>
      <c r="I11" s="5"/>
      <c r="J11" s="617">
        <v>4</v>
      </c>
      <c r="K11" s="5"/>
      <c r="L11" s="617">
        <v>2</v>
      </c>
      <c r="M11" s="5"/>
      <c r="N11" s="617">
        <v>1</v>
      </c>
      <c r="O11" s="5"/>
      <c r="P11" s="617">
        <v>2</v>
      </c>
      <c r="Q11" s="5"/>
      <c r="R11" s="617">
        <v>4</v>
      </c>
      <c r="S11" s="5"/>
      <c r="T11" s="617">
        <v>4</v>
      </c>
      <c r="U11" s="5"/>
      <c r="V11" s="617">
        <v>3</v>
      </c>
      <c r="W11" s="5"/>
      <c r="X11" s="617">
        <v>7</v>
      </c>
      <c r="Y11" s="5"/>
      <c r="Z11" s="617">
        <v>3</v>
      </c>
      <c r="AA11" s="5"/>
      <c r="AB11" s="617">
        <v>1</v>
      </c>
      <c r="AC11" s="5"/>
      <c r="AD11" s="617">
        <v>1</v>
      </c>
      <c r="AE11" s="5"/>
      <c r="AF11" s="23"/>
    </row>
    <row r="12" spans="1:32" s="50" customFormat="1" ht="11.25" customHeight="1">
      <c r="A12" s="613"/>
      <c r="B12" s="614"/>
      <c r="C12" s="615"/>
      <c r="D12" s="1270" t="s">
        <v>551</v>
      </c>
      <c r="E12" s="615"/>
      <c r="F12" s="616">
        <v>1</v>
      </c>
      <c r="G12" s="5"/>
      <c r="H12" s="617">
        <v>3</v>
      </c>
      <c r="I12" s="5"/>
      <c r="J12" s="617" t="s">
        <v>11</v>
      </c>
      <c r="K12" s="5"/>
      <c r="L12" s="617">
        <v>2</v>
      </c>
      <c r="M12" s="5"/>
      <c r="N12" s="617" t="s">
        <v>11</v>
      </c>
      <c r="O12" s="5"/>
      <c r="P12" s="617">
        <v>1</v>
      </c>
      <c r="Q12" s="5"/>
      <c r="R12" s="617">
        <v>2</v>
      </c>
      <c r="S12" s="5"/>
      <c r="T12" s="617">
        <v>1</v>
      </c>
      <c r="U12" s="5"/>
      <c r="V12" s="617">
        <v>1</v>
      </c>
      <c r="W12" s="5"/>
      <c r="X12" s="617">
        <v>1</v>
      </c>
      <c r="Y12" s="5"/>
      <c r="Z12" s="617" t="s">
        <v>11</v>
      </c>
      <c r="AA12" s="5"/>
      <c r="AB12" s="617">
        <v>1</v>
      </c>
      <c r="AC12" s="5"/>
      <c r="AD12" s="617">
        <v>1</v>
      </c>
      <c r="AE12" s="5"/>
      <c r="AF12" s="23"/>
    </row>
    <row r="13" spans="1:32" s="50" customFormat="1" ht="11.25" customHeight="1">
      <c r="A13" s="613"/>
      <c r="B13" s="614"/>
      <c r="C13" s="615"/>
      <c r="D13" s="1270" t="s">
        <v>552</v>
      </c>
      <c r="E13" s="615"/>
      <c r="F13" s="616">
        <v>4</v>
      </c>
      <c r="G13" s="5"/>
      <c r="H13" s="617">
        <v>1</v>
      </c>
      <c r="I13" s="5"/>
      <c r="J13" s="617">
        <v>3</v>
      </c>
      <c r="K13" s="5"/>
      <c r="L13" s="617">
        <v>2</v>
      </c>
      <c r="M13" s="5"/>
      <c r="N13" s="617">
        <v>2</v>
      </c>
      <c r="O13" s="5"/>
      <c r="P13" s="617">
        <v>6</v>
      </c>
      <c r="Q13" s="5"/>
      <c r="R13" s="617">
        <v>4</v>
      </c>
      <c r="S13" s="5"/>
      <c r="T13" s="617">
        <v>2</v>
      </c>
      <c r="U13" s="5"/>
      <c r="V13" s="617">
        <v>7</v>
      </c>
      <c r="W13" s="5"/>
      <c r="X13" s="617">
        <v>6</v>
      </c>
      <c r="Y13" s="5"/>
      <c r="Z13" s="617">
        <v>2</v>
      </c>
      <c r="AA13" s="5"/>
      <c r="AB13" s="617">
        <v>4</v>
      </c>
      <c r="AC13" s="5"/>
      <c r="AD13" s="617" t="s">
        <v>11</v>
      </c>
      <c r="AE13" s="5"/>
      <c r="AF13" s="23"/>
    </row>
    <row r="14" spans="1:32" s="50" customFormat="1" ht="11.25" customHeight="1">
      <c r="A14" s="613"/>
      <c r="B14" s="614"/>
      <c r="C14" s="615"/>
      <c r="D14" s="1270" t="s">
        <v>553</v>
      </c>
      <c r="E14" s="615"/>
      <c r="F14" s="616" t="s">
        <v>11</v>
      </c>
      <c r="G14" s="5"/>
      <c r="H14" s="616" t="s">
        <v>11</v>
      </c>
      <c r="I14" s="5"/>
      <c r="J14" s="616" t="s">
        <v>11</v>
      </c>
      <c r="K14" s="5"/>
      <c r="L14" s="616" t="s">
        <v>11</v>
      </c>
      <c r="M14" s="5"/>
      <c r="N14" s="616" t="s">
        <v>11</v>
      </c>
      <c r="O14" s="5"/>
      <c r="P14" s="616" t="s">
        <v>11</v>
      </c>
      <c r="Q14" s="5"/>
      <c r="R14" s="616" t="s">
        <v>11</v>
      </c>
      <c r="S14" s="5"/>
      <c r="T14" s="616" t="s">
        <v>11</v>
      </c>
      <c r="U14" s="5"/>
      <c r="V14" s="616" t="s">
        <v>11</v>
      </c>
      <c r="W14" s="5"/>
      <c r="X14" s="616" t="s">
        <v>11</v>
      </c>
      <c r="Y14" s="5"/>
      <c r="Z14" s="617">
        <v>2</v>
      </c>
      <c r="AA14" s="5"/>
      <c r="AB14" s="617" t="s">
        <v>11</v>
      </c>
      <c r="AC14" s="5"/>
      <c r="AD14" s="617" t="s">
        <v>11</v>
      </c>
      <c r="AE14" s="5"/>
      <c r="AF14" s="23"/>
    </row>
    <row r="15" spans="1:32" s="50" customFormat="1" ht="11.25" customHeight="1">
      <c r="A15" s="613"/>
      <c r="B15" s="614"/>
      <c r="C15" s="615"/>
      <c r="D15" s="1270" t="s">
        <v>554</v>
      </c>
      <c r="E15" s="615"/>
      <c r="F15" s="616" t="s">
        <v>11</v>
      </c>
      <c r="G15" s="1276"/>
      <c r="H15" s="617" t="s">
        <v>11</v>
      </c>
      <c r="I15" s="1276"/>
      <c r="J15" s="617" t="s">
        <v>11</v>
      </c>
      <c r="K15" s="1276"/>
      <c r="L15" s="617" t="s">
        <v>11</v>
      </c>
      <c r="M15" s="1276"/>
      <c r="N15" s="617" t="s">
        <v>11</v>
      </c>
      <c r="O15" s="1276"/>
      <c r="P15" s="617" t="s">
        <v>11</v>
      </c>
      <c r="Q15" s="1276"/>
      <c r="R15" s="617" t="s">
        <v>11</v>
      </c>
      <c r="S15" s="1276"/>
      <c r="T15" s="617">
        <v>1</v>
      </c>
      <c r="U15" s="1276"/>
      <c r="V15" s="617" t="s">
        <v>11</v>
      </c>
      <c r="W15" s="1276"/>
      <c r="X15" s="617" t="s">
        <v>11</v>
      </c>
      <c r="Y15" s="1276"/>
      <c r="Z15" s="617" t="s">
        <v>11</v>
      </c>
      <c r="AA15" s="1276"/>
      <c r="AB15" s="617" t="s">
        <v>11</v>
      </c>
      <c r="AC15" s="1276"/>
      <c r="AD15" s="617" t="s">
        <v>11</v>
      </c>
      <c r="AE15" s="1276"/>
      <c r="AF15" s="23"/>
    </row>
    <row r="16" spans="1:32" s="50" customFormat="1" ht="11.25" customHeight="1">
      <c r="A16" s="613"/>
      <c r="B16" s="614"/>
      <c r="C16" s="615"/>
      <c r="D16" s="1270" t="s">
        <v>555</v>
      </c>
      <c r="E16" s="615"/>
      <c r="F16" s="616" t="s">
        <v>11</v>
      </c>
      <c r="G16" s="1276"/>
      <c r="H16" s="617" t="s">
        <v>11</v>
      </c>
      <c r="I16" s="1276"/>
      <c r="J16" s="617" t="s">
        <v>11</v>
      </c>
      <c r="K16" s="1276"/>
      <c r="L16" s="617" t="s">
        <v>11</v>
      </c>
      <c r="M16" s="1276"/>
      <c r="N16" s="617" t="s">
        <v>11</v>
      </c>
      <c r="O16" s="1276"/>
      <c r="P16" s="617" t="s">
        <v>11</v>
      </c>
      <c r="Q16" s="1276"/>
      <c r="R16" s="617" t="s">
        <v>11</v>
      </c>
      <c r="S16" s="1276"/>
      <c r="T16" s="617" t="s">
        <v>11</v>
      </c>
      <c r="U16" s="1276"/>
      <c r="V16" s="617">
        <v>1</v>
      </c>
      <c r="W16" s="1276"/>
      <c r="X16" s="617" t="s">
        <v>11</v>
      </c>
      <c r="Y16" s="1276"/>
      <c r="Z16" s="617" t="s">
        <v>11</v>
      </c>
      <c r="AA16" s="1276"/>
      <c r="AB16" s="617" t="s">
        <v>11</v>
      </c>
      <c r="AC16" s="1276"/>
      <c r="AD16" s="617" t="s">
        <v>11</v>
      </c>
      <c r="AE16" s="1276"/>
      <c r="AF16" s="23"/>
    </row>
    <row r="17" spans="1:34" s="50" customFormat="1" ht="11.25" customHeight="1">
      <c r="A17" s="613"/>
      <c r="B17" s="614"/>
      <c r="C17" s="615"/>
      <c r="D17" s="672" t="s">
        <v>556</v>
      </c>
      <c r="E17" s="670"/>
      <c r="F17" s="617" t="s">
        <v>11</v>
      </c>
      <c r="G17" s="594"/>
      <c r="H17" s="617" t="s">
        <v>11</v>
      </c>
      <c r="I17" s="594"/>
      <c r="J17" s="617" t="s">
        <v>11</v>
      </c>
      <c r="K17" s="594"/>
      <c r="L17" s="617" t="s">
        <v>11</v>
      </c>
      <c r="M17" s="594"/>
      <c r="N17" s="617" t="s">
        <v>11</v>
      </c>
      <c r="O17" s="594"/>
      <c r="P17" s="617" t="s">
        <v>11</v>
      </c>
      <c r="Q17" s="594"/>
      <c r="R17" s="617">
        <v>12</v>
      </c>
      <c r="S17" s="594"/>
      <c r="T17" s="617" t="s">
        <v>11</v>
      </c>
      <c r="U17" s="594"/>
      <c r="V17" s="617" t="s">
        <v>11</v>
      </c>
      <c r="W17" s="594"/>
      <c r="X17" s="617" t="s">
        <v>11</v>
      </c>
      <c r="Y17" s="594"/>
      <c r="Z17" s="617" t="s">
        <v>11</v>
      </c>
      <c r="AA17" s="594"/>
      <c r="AB17" s="617" t="s">
        <v>11</v>
      </c>
      <c r="AC17" s="594"/>
      <c r="AD17" s="617" t="s">
        <v>11</v>
      </c>
      <c r="AE17" s="594"/>
      <c r="AF17" s="23"/>
    </row>
    <row r="18" spans="1:34" s="563" customFormat="1" ht="12.75" customHeight="1">
      <c r="A18" s="618"/>
      <c r="B18" s="619"/>
      <c r="C18" s="1267" t="s">
        <v>465</v>
      </c>
      <c r="D18" s="620"/>
      <c r="E18" s="620"/>
      <c r="F18" s="611">
        <v>5</v>
      </c>
      <c r="G18" s="5"/>
      <c r="H18" s="612">
        <v>1</v>
      </c>
      <c r="I18" s="5"/>
      <c r="J18" s="612">
        <v>6</v>
      </c>
      <c r="K18" s="5"/>
      <c r="L18" s="612">
        <v>3</v>
      </c>
      <c r="M18" s="5"/>
      <c r="N18" s="612">
        <v>3</v>
      </c>
      <c r="O18" s="5"/>
      <c r="P18" s="612">
        <v>6</v>
      </c>
      <c r="Q18" s="5"/>
      <c r="R18" s="612">
        <v>7</v>
      </c>
      <c r="S18" s="5"/>
      <c r="T18" s="612">
        <v>3</v>
      </c>
      <c r="U18" s="5"/>
      <c r="V18" s="612">
        <v>6</v>
      </c>
      <c r="W18" s="5"/>
      <c r="X18" s="612">
        <v>6</v>
      </c>
      <c r="Y18" s="5"/>
      <c r="Z18" s="612">
        <v>3</v>
      </c>
      <c r="AA18" s="5"/>
      <c r="AB18" s="612">
        <v>3</v>
      </c>
      <c r="AC18" s="5"/>
      <c r="AD18" s="612">
        <v>1</v>
      </c>
      <c r="AE18" s="5"/>
      <c r="AF18" s="562"/>
    </row>
    <row r="19" spans="1:34" s="625" customFormat="1" ht="13.5" customHeight="1">
      <c r="A19" s="621"/>
      <c r="B19" s="622"/>
      <c r="C19" s="1267" t="s">
        <v>464</v>
      </c>
      <c r="D19" s="1267"/>
      <c r="E19" s="1267"/>
      <c r="F19" s="623">
        <v>4299</v>
      </c>
      <c r="G19" s="5"/>
      <c r="H19" s="624">
        <v>520</v>
      </c>
      <c r="I19" s="5"/>
      <c r="J19" s="624">
        <v>92405</v>
      </c>
      <c r="K19" s="5"/>
      <c r="L19" s="624">
        <v>109065</v>
      </c>
      <c r="M19" s="5"/>
      <c r="N19" s="624">
        <v>1099</v>
      </c>
      <c r="O19" s="5"/>
      <c r="P19" s="624">
        <v>798</v>
      </c>
      <c r="Q19" s="5"/>
      <c r="R19" s="624">
        <v>4028</v>
      </c>
      <c r="S19" s="5"/>
      <c r="T19" s="624">
        <v>952</v>
      </c>
      <c r="U19" s="5"/>
      <c r="V19" s="624">
        <v>77896</v>
      </c>
      <c r="W19" s="5"/>
      <c r="X19" s="624">
        <v>9432</v>
      </c>
      <c r="Y19" s="5"/>
      <c r="Z19" s="624">
        <v>4569</v>
      </c>
      <c r="AA19" s="5"/>
      <c r="AB19" s="624">
        <v>3056</v>
      </c>
      <c r="AC19" s="5"/>
      <c r="AD19" s="624">
        <v>39</v>
      </c>
      <c r="AE19" s="5"/>
      <c r="AF19" s="95"/>
    </row>
    <row r="20" spans="1:34" ht="11.25" customHeight="1">
      <c r="A20" s="4"/>
      <c r="B20" s="30"/>
      <c r="C20" s="1619" t="s">
        <v>191</v>
      </c>
      <c r="D20" s="1619"/>
      <c r="E20" s="18"/>
      <c r="F20" s="986" t="s">
        <v>11</v>
      </c>
      <c r="G20" s="5"/>
      <c r="H20" s="626" t="s">
        <v>11</v>
      </c>
      <c r="I20" s="5"/>
      <c r="J20" s="626" t="s">
        <v>11</v>
      </c>
      <c r="K20" s="5"/>
      <c r="L20" s="626" t="s">
        <v>11</v>
      </c>
      <c r="M20" s="5"/>
      <c r="N20" s="626" t="s">
        <v>11</v>
      </c>
      <c r="O20" s="5"/>
      <c r="P20" s="626" t="s">
        <v>11</v>
      </c>
      <c r="Q20" s="5"/>
      <c r="R20" s="626" t="s">
        <v>11</v>
      </c>
      <c r="S20" s="5"/>
      <c r="T20" s="626" t="s">
        <v>11</v>
      </c>
      <c r="U20" s="5"/>
      <c r="V20" s="626" t="s">
        <v>11</v>
      </c>
      <c r="W20" s="5"/>
      <c r="X20" s="626" t="s">
        <v>11</v>
      </c>
      <c r="Y20" s="5"/>
      <c r="Z20" s="626" t="s">
        <v>11</v>
      </c>
      <c r="AA20" s="5"/>
      <c r="AB20" s="626" t="s">
        <v>11</v>
      </c>
      <c r="AC20" s="5"/>
      <c r="AD20" s="626" t="s">
        <v>11</v>
      </c>
      <c r="AE20" s="5"/>
      <c r="AF20" s="8"/>
    </row>
    <row r="21" spans="1:34" ht="11.25" customHeight="1">
      <c r="A21" s="4"/>
      <c r="B21" s="30"/>
      <c r="C21" s="1619" t="s">
        <v>190</v>
      </c>
      <c r="D21" s="1619"/>
      <c r="E21" s="18"/>
      <c r="F21" s="986" t="s">
        <v>11</v>
      </c>
      <c r="G21" s="5"/>
      <c r="H21" s="626" t="s">
        <v>11</v>
      </c>
      <c r="I21" s="5"/>
      <c r="J21" s="626" t="s">
        <v>11</v>
      </c>
      <c r="K21" s="5"/>
      <c r="L21" s="626" t="s">
        <v>11</v>
      </c>
      <c r="M21" s="5"/>
      <c r="N21" s="626" t="s">
        <v>11</v>
      </c>
      <c r="O21" s="5"/>
      <c r="P21" s="626" t="s">
        <v>11</v>
      </c>
      <c r="Q21" s="5"/>
      <c r="R21" s="626" t="s">
        <v>11</v>
      </c>
      <c r="S21" s="5"/>
      <c r="T21" s="626" t="s">
        <v>11</v>
      </c>
      <c r="U21" s="5"/>
      <c r="V21" s="626" t="s">
        <v>11</v>
      </c>
      <c r="W21" s="5"/>
      <c r="X21" s="626" t="s">
        <v>11</v>
      </c>
      <c r="Y21" s="5"/>
      <c r="Z21" s="626" t="s">
        <v>11</v>
      </c>
      <c r="AA21" s="5"/>
      <c r="AB21" s="626" t="s">
        <v>11</v>
      </c>
      <c r="AC21" s="5"/>
      <c r="AD21" s="626" t="s">
        <v>11</v>
      </c>
      <c r="AE21" s="5"/>
      <c r="AF21" s="8"/>
    </row>
    <row r="22" spans="1:34" ht="11.25" customHeight="1">
      <c r="A22" s="4"/>
      <c r="B22" s="30"/>
      <c r="C22" s="1619" t="s">
        <v>189</v>
      </c>
      <c r="D22" s="1619"/>
      <c r="E22" s="18"/>
      <c r="F22" s="986">
        <v>142</v>
      </c>
      <c r="G22" s="5"/>
      <c r="H22" s="626" t="s">
        <v>11</v>
      </c>
      <c r="I22" s="5"/>
      <c r="J22" s="626">
        <v>126</v>
      </c>
      <c r="K22" s="5"/>
      <c r="L22" s="626" t="s">
        <v>11</v>
      </c>
      <c r="M22" s="5"/>
      <c r="N22" s="626">
        <v>440</v>
      </c>
      <c r="O22" s="5"/>
      <c r="P22" s="626">
        <v>600</v>
      </c>
      <c r="Q22" s="5"/>
      <c r="R22" s="626">
        <v>210</v>
      </c>
      <c r="S22" s="5"/>
      <c r="T22" s="626">
        <v>373</v>
      </c>
      <c r="U22" s="5"/>
      <c r="V22" s="626">
        <v>3462</v>
      </c>
      <c r="W22" s="5"/>
      <c r="X22" s="626">
        <v>8583</v>
      </c>
      <c r="Y22" s="5"/>
      <c r="Z22" s="626">
        <v>4289</v>
      </c>
      <c r="AA22" s="5"/>
      <c r="AB22" s="626">
        <v>3046</v>
      </c>
      <c r="AC22" s="5"/>
      <c r="AD22" s="626" t="s">
        <v>11</v>
      </c>
      <c r="AE22" s="5"/>
      <c r="AF22" s="8"/>
      <c r="AG22" s="106"/>
      <c r="AH22" s="106"/>
    </row>
    <row r="23" spans="1:34" ht="11.25" customHeight="1">
      <c r="A23" s="4"/>
      <c r="B23" s="30"/>
      <c r="C23" s="1614" t="s">
        <v>188</v>
      </c>
      <c r="D23" s="1614"/>
      <c r="E23" s="18"/>
      <c r="F23" s="986" t="s">
        <v>11</v>
      </c>
      <c r="G23" s="986" t="s">
        <v>11</v>
      </c>
      <c r="H23" s="626" t="s">
        <v>11</v>
      </c>
      <c r="I23" s="986"/>
      <c r="J23" s="626" t="s">
        <v>11</v>
      </c>
      <c r="K23" s="986" t="s">
        <v>11</v>
      </c>
      <c r="L23" s="626" t="s">
        <v>11</v>
      </c>
      <c r="M23" s="986"/>
      <c r="N23" s="626" t="s">
        <v>11</v>
      </c>
      <c r="O23" s="986"/>
      <c r="P23" s="626" t="s">
        <v>11</v>
      </c>
      <c r="Q23" s="5"/>
      <c r="R23" s="626" t="s">
        <v>11</v>
      </c>
      <c r="S23" s="5"/>
      <c r="T23" s="626" t="s">
        <v>11</v>
      </c>
      <c r="U23" s="5"/>
      <c r="V23" s="626" t="s">
        <v>11</v>
      </c>
      <c r="W23" s="5"/>
      <c r="X23" s="626" t="s">
        <v>11</v>
      </c>
      <c r="Y23" s="5"/>
      <c r="Z23" s="626" t="s">
        <v>11</v>
      </c>
      <c r="AA23" s="5"/>
      <c r="AB23" s="626" t="s">
        <v>11</v>
      </c>
      <c r="AC23" s="5"/>
      <c r="AD23" s="626" t="s">
        <v>11</v>
      </c>
      <c r="AE23" s="5"/>
      <c r="AF23" s="8"/>
    </row>
    <row r="24" spans="1:34" ht="11.25" customHeight="1">
      <c r="A24" s="4"/>
      <c r="B24" s="30"/>
      <c r="C24" s="1614" t="s">
        <v>187</v>
      </c>
      <c r="D24" s="1614"/>
      <c r="E24" s="18"/>
      <c r="F24" s="986" t="s">
        <v>11</v>
      </c>
      <c r="G24" s="986" t="s">
        <v>11</v>
      </c>
      <c r="H24" s="626" t="s">
        <v>11</v>
      </c>
      <c r="I24" s="986"/>
      <c r="J24" s="626" t="s">
        <v>11</v>
      </c>
      <c r="K24" s="986" t="s">
        <v>11</v>
      </c>
      <c r="L24" s="626" t="s">
        <v>11</v>
      </c>
      <c r="M24" s="986"/>
      <c r="N24" s="626" t="s">
        <v>11</v>
      </c>
      <c r="O24" s="986"/>
      <c r="P24" s="626" t="s">
        <v>11</v>
      </c>
      <c r="Q24" s="5"/>
      <c r="R24" s="626" t="s">
        <v>11</v>
      </c>
      <c r="S24" s="5"/>
      <c r="T24" s="626" t="s">
        <v>11</v>
      </c>
      <c r="U24" s="5"/>
      <c r="V24" s="626" t="s">
        <v>11</v>
      </c>
      <c r="W24" s="5"/>
      <c r="X24" s="626" t="s">
        <v>11</v>
      </c>
      <c r="Y24" s="5"/>
      <c r="Z24" s="626" t="s">
        <v>11</v>
      </c>
      <c r="AA24" s="5"/>
      <c r="AB24" s="626" t="s">
        <v>11</v>
      </c>
      <c r="AC24" s="5"/>
      <c r="AD24" s="626">
        <v>39</v>
      </c>
      <c r="AE24" s="5"/>
      <c r="AF24" s="8"/>
    </row>
    <row r="25" spans="1:34" ht="11.25" customHeight="1">
      <c r="A25" s="4"/>
      <c r="B25" s="30"/>
      <c r="C25" s="1619" t="s">
        <v>186</v>
      </c>
      <c r="D25" s="1619"/>
      <c r="E25" s="18"/>
      <c r="F25" s="986" t="s">
        <v>11</v>
      </c>
      <c r="G25" s="986" t="s">
        <v>11</v>
      </c>
      <c r="H25" s="626" t="s">
        <v>11</v>
      </c>
      <c r="I25" s="986"/>
      <c r="J25" s="626" t="s">
        <v>11</v>
      </c>
      <c r="K25" s="986" t="s">
        <v>11</v>
      </c>
      <c r="L25" s="626" t="s">
        <v>11</v>
      </c>
      <c r="M25" s="986"/>
      <c r="N25" s="626" t="s">
        <v>11</v>
      </c>
      <c r="O25" s="986"/>
      <c r="P25" s="626" t="s">
        <v>11</v>
      </c>
      <c r="Q25" s="5"/>
      <c r="R25" s="626" t="s">
        <v>11</v>
      </c>
      <c r="S25" s="5"/>
      <c r="T25" s="626" t="s">
        <v>11</v>
      </c>
      <c r="U25" s="5"/>
      <c r="V25" s="626" t="s">
        <v>11</v>
      </c>
      <c r="W25" s="5"/>
      <c r="X25" s="626" t="s">
        <v>11</v>
      </c>
      <c r="Y25" s="5"/>
      <c r="Z25" s="626" t="s">
        <v>11</v>
      </c>
      <c r="AA25" s="5"/>
      <c r="AB25" s="626" t="s">
        <v>11</v>
      </c>
      <c r="AC25" s="5"/>
      <c r="AD25" s="626" t="s">
        <v>11</v>
      </c>
      <c r="AE25" s="5"/>
      <c r="AF25" s="8"/>
    </row>
    <row r="26" spans="1:34" ht="11.25" customHeight="1">
      <c r="A26" s="4"/>
      <c r="B26" s="30"/>
      <c r="C26" s="1619" t="s">
        <v>185</v>
      </c>
      <c r="D26" s="1619"/>
      <c r="E26" s="18"/>
      <c r="F26" s="986">
        <v>3803</v>
      </c>
      <c r="G26" s="5"/>
      <c r="H26" s="626" t="s">
        <v>11</v>
      </c>
      <c r="I26" s="5"/>
      <c r="J26" s="626">
        <v>11960</v>
      </c>
      <c r="K26" s="5"/>
      <c r="L26" s="626" t="s">
        <v>11</v>
      </c>
      <c r="M26" s="5"/>
      <c r="N26" s="626" t="s">
        <v>11</v>
      </c>
      <c r="O26" s="5"/>
      <c r="P26" s="626" t="s">
        <v>11</v>
      </c>
      <c r="Q26" s="5"/>
      <c r="R26" s="626">
        <v>1648</v>
      </c>
      <c r="S26" s="5"/>
      <c r="T26" s="626">
        <v>579</v>
      </c>
      <c r="U26" s="5"/>
      <c r="V26" s="626">
        <v>702</v>
      </c>
      <c r="W26" s="5"/>
      <c r="X26" s="626" t="s">
        <v>11</v>
      </c>
      <c r="Y26" s="5"/>
      <c r="Z26" s="626" t="s">
        <v>11</v>
      </c>
      <c r="AA26" s="5"/>
      <c r="AB26" s="626">
        <v>10</v>
      </c>
      <c r="AC26" s="5"/>
      <c r="AD26" s="626" t="s">
        <v>11</v>
      </c>
      <c r="AE26" s="5"/>
      <c r="AF26" s="8"/>
    </row>
    <row r="27" spans="1:34" ht="11.25" customHeight="1">
      <c r="A27" s="4"/>
      <c r="B27" s="30"/>
      <c r="C27" s="1619" t="s">
        <v>184</v>
      </c>
      <c r="D27" s="1619"/>
      <c r="E27" s="18"/>
      <c r="F27" s="986">
        <v>354</v>
      </c>
      <c r="G27" s="627"/>
      <c r="H27" s="626" t="s">
        <v>11</v>
      </c>
      <c r="I27" s="627"/>
      <c r="J27" s="626" t="s">
        <v>11</v>
      </c>
      <c r="K27" s="627"/>
      <c r="L27" s="626">
        <v>1925</v>
      </c>
      <c r="M27" s="627"/>
      <c r="N27" s="626">
        <v>139</v>
      </c>
      <c r="O27" s="627"/>
      <c r="P27" s="626">
        <v>198</v>
      </c>
      <c r="Q27" s="627"/>
      <c r="R27" s="626">
        <v>2150</v>
      </c>
      <c r="S27" s="627"/>
      <c r="T27" s="626" t="s">
        <v>11</v>
      </c>
      <c r="U27" s="627"/>
      <c r="V27" s="626">
        <v>41</v>
      </c>
      <c r="W27" s="627"/>
      <c r="X27" s="626" t="s">
        <v>11</v>
      </c>
      <c r="Y27" s="627"/>
      <c r="Z27" s="626" t="s">
        <v>11</v>
      </c>
      <c r="AA27" s="627"/>
      <c r="AB27" s="626" t="s">
        <v>11</v>
      </c>
      <c r="AC27" s="627"/>
      <c r="AD27" s="626" t="s">
        <v>11</v>
      </c>
      <c r="AE27" s="627"/>
      <c r="AF27" s="8"/>
    </row>
    <row r="28" spans="1:34" ht="11.25" customHeight="1">
      <c r="A28" s="4"/>
      <c r="B28" s="30"/>
      <c r="C28" s="1619" t="s">
        <v>183</v>
      </c>
      <c r="D28" s="1619"/>
      <c r="E28" s="18"/>
      <c r="F28" s="986" t="s">
        <v>11</v>
      </c>
      <c r="G28" s="627"/>
      <c r="H28" s="626" t="s">
        <v>11</v>
      </c>
      <c r="I28" s="627"/>
      <c r="J28" s="626">
        <v>66487</v>
      </c>
      <c r="K28" s="627"/>
      <c r="L28" s="626" t="s">
        <v>11</v>
      </c>
      <c r="M28" s="627"/>
      <c r="N28" s="626" t="s">
        <v>11</v>
      </c>
      <c r="O28" s="627"/>
      <c r="P28" s="626" t="s">
        <v>11</v>
      </c>
      <c r="Q28" s="627"/>
      <c r="R28" s="626">
        <v>20</v>
      </c>
      <c r="S28" s="627"/>
      <c r="T28" s="626" t="s">
        <v>11</v>
      </c>
      <c r="U28" s="627"/>
      <c r="V28" s="626" t="s">
        <v>11</v>
      </c>
      <c r="W28" s="627"/>
      <c r="X28" s="626" t="s">
        <v>11</v>
      </c>
      <c r="Y28" s="627"/>
      <c r="Z28" s="626" t="s">
        <v>11</v>
      </c>
      <c r="AA28" s="627"/>
      <c r="AB28" s="626" t="s">
        <v>11</v>
      </c>
      <c r="AC28" s="627"/>
      <c r="AD28" s="626" t="s">
        <v>11</v>
      </c>
      <c r="AE28" s="627"/>
      <c r="AF28" s="8"/>
    </row>
    <row r="29" spans="1:34" ht="11.25" customHeight="1">
      <c r="A29" s="4"/>
      <c r="B29" s="30"/>
      <c r="C29" s="1619" t="s">
        <v>182</v>
      </c>
      <c r="D29" s="1619"/>
      <c r="E29" s="18"/>
      <c r="F29" s="986" t="s">
        <v>11</v>
      </c>
      <c r="G29" s="627"/>
      <c r="H29" s="626" t="s">
        <v>11</v>
      </c>
      <c r="I29" s="627"/>
      <c r="J29" s="626" t="s">
        <v>11</v>
      </c>
      <c r="K29" s="627"/>
      <c r="L29" s="626" t="s">
        <v>11</v>
      </c>
      <c r="M29" s="627"/>
      <c r="N29" s="626" t="s">
        <v>11</v>
      </c>
      <c r="O29" s="627"/>
      <c r="P29" s="626" t="s">
        <v>11</v>
      </c>
      <c r="Q29" s="627"/>
      <c r="R29" s="626" t="s">
        <v>11</v>
      </c>
      <c r="S29" s="627"/>
      <c r="T29" s="626" t="s">
        <v>11</v>
      </c>
      <c r="U29" s="627"/>
      <c r="V29" s="626">
        <v>1819</v>
      </c>
      <c r="W29" s="627"/>
      <c r="X29" s="626" t="s">
        <v>11</v>
      </c>
      <c r="Y29" s="627"/>
      <c r="Z29" s="626" t="s">
        <v>11</v>
      </c>
      <c r="AA29" s="627"/>
      <c r="AB29" s="626" t="s">
        <v>11</v>
      </c>
      <c r="AC29" s="627"/>
      <c r="AD29" s="626" t="s">
        <v>11</v>
      </c>
      <c r="AE29" s="627"/>
      <c r="AF29" s="8"/>
      <c r="AG29" s="106"/>
    </row>
    <row r="30" spans="1:34" ht="11.25" customHeight="1">
      <c r="A30" s="4"/>
      <c r="B30" s="30"/>
      <c r="C30" s="1619" t="s">
        <v>181</v>
      </c>
      <c r="D30" s="1619"/>
      <c r="E30" s="55"/>
      <c r="F30" s="986" t="s">
        <v>11</v>
      </c>
      <c r="G30" s="627"/>
      <c r="H30" s="626" t="s">
        <v>11</v>
      </c>
      <c r="I30" s="627"/>
      <c r="J30" s="626">
        <v>12291</v>
      </c>
      <c r="K30" s="627"/>
      <c r="L30" s="626" t="s">
        <v>11</v>
      </c>
      <c r="M30" s="627"/>
      <c r="N30" s="626" t="s">
        <v>11</v>
      </c>
      <c r="O30" s="627"/>
      <c r="P30" s="626" t="s">
        <v>11</v>
      </c>
      <c r="Q30" s="627"/>
      <c r="R30" s="626" t="s">
        <v>11</v>
      </c>
      <c r="S30" s="627"/>
      <c r="T30" s="626" t="s">
        <v>11</v>
      </c>
      <c r="U30" s="627"/>
      <c r="V30" s="626" t="s">
        <v>11</v>
      </c>
      <c r="W30" s="627"/>
      <c r="X30" s="626">
        <v>23</v>
      </c>
      <c r="Y30" s="627"/>
      <c r="Z30" s="626" t="s">
        <v>11</v>
      </c>
      <c r="AA30" s="627"/>
      <c r="AB30" s="626" t="s">
        <v>11</v>
      </c>
      <c r="AC30" s="627"/>
      <c r="AD30" s="626" t="s">
        <v>11</v>
      </c>
      <c r="AE30" s="627"/>
      <c r="AF30" s="8"/>
    </row>
    <row r="31" spans="1:34" ht="11.25" customHeight="1">
      <c r="A31" s="4"/>
      <c r="B31" s="30"/>
      <c r="C31" s="1619" t="s">
        <v>180</v>
      </c>
      <c r="D31" s="1619"/>
      <c r="E31" s="55"/>
      <c r="F31" s="986" t="s">
        <v>11</v>
      </c>
      <c r="G31" s="627"/>
      <c r="H31" s="626" t="s">
        <v>11</v>
      </c>
      <c r="I31" s="627"/>
      <c r="J31" s="626" t="s">
        <v>11</v>
      </c>
      <c r="K31" s="627"/>
      <c r="L31" s="626" t="s">
        <v>11</v>
      </c>
      <c r="M31" s="627"/>
      <c r="N31" s="626" t="s">
        <v>11</v>
      </c>
      <c r="O31" s="627"/>
      <c r="P31" s="626" t="s">
        <v>11</v>
      </c>
      <c r="Q31" s="627"/>
      <c r="R31" s="626" t="s">
        <v>11</v>
      </c>
      <c r="S31" s="627"/>
      <c r="T31" s="626" t="s">
        <v>11</v>
      </c>
      <c r="U31" s="627"/>
      <c r="V31" s="626" t="s">
        <v>11</v>
      </c>
      <c r="W31" s="627"/>
      <c r="X31" s="626" t="s">
        <v>11</v>
      </c>
      <c r="Y31" s="627"/>
      <c r="Z31" s="626" t="s">
        <v>11</v>
      </c>
      <c r="AA31" s="627"/>
      <c r="AB31" s="626" t="s">
        <v>11</v>
      </c>
      <c r="AC31" s="627"/>
      <c r="AD31" s="626" t="s">
        <v>11</v>
      </c>
      <c r="AE31" s="627"/>
      <c r="AF31" s="8"/>
    </row>
    <row r="32" spans="1:34" ht="11.25" customHeight="1">
      <c r="A32" s="4"/>
      <c r="B32" s="30"/>
      <c r="C32" s="1619" t="s">
        <v>179</v>
      </c>
      <c r="D32" s="1619"/>
      <c r="E32" s="55"/>
      <c r="F32" s="986" t="s">
        <v>11</v>
      </c>
      <c r="G32" s="627"/>
      <c r="H32" s="626" t="s">
        <v>11</v>
      </c>
      <c r="I32" s="627"/>
      <c r="J32" s="626">
        <v>1541</v>
      </c>
      <c r="K32" s="627"/>
      <c r="L32" s="626" t="s">
        <v>11</v>
      </c>
      <c r="M32" s="627"/>
      <c r="N32" s="626" t="s">
        <v>11</v>
      </c>
      <c r="O32" s="627"/>
      <c r="P32" s="626" t="s">
        <v>11</v>
      </c>
      <c r="Q32" s="627"/>
      <c r="R32" s="626" t="s">
        <v>11</v>
      </c>
      <c r="S32" s="627"/>
      <c r="T32" s="626" t="s">
        <v>11</v>
      </c>
      <c r="U32" s="627"/>
      <c r="V32" s="626" t="s">
        <v>11</v>
      </c>
      <c r="W32" s="627"/>
      <c r="X32" s="626" t="s">
        <v>11</v>
      </c>
      <c r="Y32" s="627"/>
      <c r="Z32" s="626" t="s">
        <v>11</v>
      </c>
      <c r="AA32" s="627"/>
      <c r="AB32" s="626" t="s">
        <v>11</v>
      </c>
      <c r="AC32" s="627"/>
      <c r="AD32" s="626" t="s">
        <v>11</v>
      </c>
      <c r="AE32" s="627"/>
      <c r="AF32" s="8"/>
    </row>
    <row r="33" spans="1:33" ht="11.25" customHeight="1">
      <c r="A33" s="4"/>
      <c r="B33" s="30"/>
      <c r="C33" s="1619" t="s">
        <v>178</v>
      </c>
      <c r="D33" s="1619"/>
      <c r="E33" s="55"/>
      <c r="F33" s="986" t="s">
        <v>11</v>
      </c>
      <c r="G33" s="627"/>
      <c r="H33" s="626" t="s">
        <v>11</v>
      </c>
      <c r="I33" s="627"/>
      <c r="J33" s="626" t="s">
        <v>11</v>
      </c>
      <c r="K33" s="627"/>
      <c r="L33" s="626" t="s">
        <v>11</v>
      </c>
      <c r="M33" s="627"/>
      <c r="N33" s="626" t="s">
        <v>11</v>
      </c>
      <c r="O33" s="627"/>
      <c r="P33" s="626" t="s">
        <v>11</v>
      </c>
      <c r="Q33" s="627"/>
      <c r="R33" s="626" t="s">
        <v>11</v>
      </c>
      <c r="S33" s="627"/>
      <c r="T33" s="626" t="s">
        <v>11</v>
      </c>
      <c r="U33" s="627"/>
      <c r="V33" s="626">
        <v>71872</v>
      </c>
      <c r="W33" s="627"/>
      <c r="X33" s="626" t="s">
        <v>11</v>
      </c>
      <c r="Y33" s="627"/>
      <c r="Z33" s="626">
        <v>280</v>
      </c>
      <c r="AA33" s="627"/>
      <c r="AB33" s="626" t="s">
        <v>11</v>
      </c>
      <c r="AC33" s="627"/>
      <c r="AD33" s="626" t="s">
        <v>11</v>
      </c>
      <c r="AE33" s="627"/>
      <c r="AF33" s="8"/>
    </row>
    <row r="34" spans="1:33" ht="11.25" customHeight="1">
      <c r="A34" s="4">
        <v>4661</v>
      </c>
      <c r="B34" s="30"/>
      <c r="C34" s="1620" t="s">
        <v>177</v>
      </c>
      <c r="D34" s="1620"/>
      <c r="E34" s="55"/>
      <c r="F34" s="986" t="s">
        <v>11</v>
      </c>
      <c r="G34" s="627"/>
      <c r="H34" s="626" t="s">
        <v>11</v>
      </c>
      <c r="I34" s="627"/>
      <c r="J34" s="626" t="s">
        <v>11</v>
      </c>
      <c r="K34" s="627"/>
      <c r="L34" s="626" t="s">
        <v>11</v>
      </c>
      <c r="M34" s="627"/>
      <c r="N34" s="626" t="s">
        <v>11</v>
      </c>
      <c r="O34" s="627"/>
      <c r="P34" s="626" t="s">
        <v>11</v>
      </c>
      <c r="Q34" s="627"/>
      <c r="R34" s="626" t="s">
        <v>11</v>
      </c>
      <c r="S34" s="627"/>
      <c r="T34" s="626" t="s">
        <v>11</v>
      </c>
      <c r="U34" s="627"/>
      <c r="V34" s="626" t="s">
        <v>11</v>
      </c>
      <c r="W34" s="627"/>
      <c r="X34" s="626" t="s">
        <v>11</v>
      </c>
      <c r="Y34" s="627"/>
      <c r="Z34" s="626" t="s">
        <v>11</v>
      </c>
      <c r="AA34" s="627"/>
      <c r="AB34" s="626" t="s">
        <v>11</v>
      </c>
      <c r="AC34" s="627"/>
      <c r="AD34" s="626" t="s">
        <v>11</v>
      </c>
      <c r="AE34" s="627"/>
      <c r="AF34" s="8"/>
    </row>
    <row r="35" spans="1:33" ht="11.25" customHeight="1">
      <c r="A35" s="4"/>
      <c r="B35" s="30"/>
      <c r="C35" s="1619" t="s">
        <v>176</v>
      </c>
      <c r="D35" s="1619"/>
      <c r="E35" s="55"/>
      <c r="F35" s="986" t="s">
        <v>11</v>
      </c>
      <c r="G35" s="627"/>
      <c r="H35" s="626">
        <v>520</v>
      </c>
      <c r="I35" s="627"/>
      <c r="J35" s="626" t="s">
        <v>11</v>
      </c>
      <c r="K35" s="627"/>
      <c r="L35" s="626" t="s">
        <v>11</v>
      </c>
      <c r="M35" s="627"/>
      <c r="N35" s="626">
        <v>520</v>
      </c>
      <c r="O35" s="627"/>
      <c r="P35" s="626" t="s">
        <v>11</v>
      </c>
      <c r="Q35" s="627"/>
      <c r="R35" s="626" t="s">
        <v>11</v>
      </c>
      <c r="S35" s="627"/>
      <c r="T35" s="626" t="s">
        <v>11</v>
      </c>
      <c r="U35" s="627"/>
      <c r="V35" s="626" t="s">
        <v>11</v>
      </c>
      <c r="W35" s="627"/>
      <c r="X35" s="626" t="s">
        <v>11</v>
      </c>
      <c r="Y35" s="627"/>
      <c r="Z35" s="626" t="s">
        <v>11</v>
      </c>
      <c r="AA35" s="627"/>
      <c r="AB35" s="626" t="s">
        <v>11</v>
      </c>
      <c r="AC35" s="627"/>
      <c r="AD35" s="626" t="s">
        <v>11</v>
      </c>
      <c r="AE35" s="627"/>
      <c r="AF35" s="8"/>
    </row>
    <row r="36" spans="1:33" ht="11.25" customHeight="1">
      <c r="A36" s="4"/>
      <c r="B36" s="30"/>
      <c r="C36" s="1619" t="s">
        <v>175</v>
      </c>
      <c r="D36" s="1619"/>
      <c r="E36" s="55"/>
      <c r="F36" s="986" t="s">
        <v>11</v>
      </c>
      <c r="G36" s="627"/>
      <c r="H36" s="626" t="s">
        <v>11</v>
      </c>
      <c r="I36" s="627"/>
      <c r="J36" s="626" t="s">
        <v>11</v>
      </c>
      <c r="K36" s="627"/>
      <c r="L36" s="626">
        <v>107140</v>
      </c>
      <c r="M36" s="627"/>
      <c r="N36" s="626" t="s">
        <v>11</v>
      </c>
      <c r="O36" s="627"/>
      <c r="P36" s="626" t="s">
        <v>11</v>
      </c>
      <c r="Q36" s="627"/>
      <c r="R36" s="626" t="s">
        <v>11</v>
      </c>
      <c r="S36" s="627"/>
      <c r="T36" s="626" t="s">
        <v>11</v>
      </c>
      <c r="U36" s="627"/>
      <c r="V36" s="626" t="s">
        <v>11</v>
      </c>
      <c r="W36" s="627"/>
      <c r="X36" s="626" t="s">
        <v>11</v>
      </c>
      <c r="Y36" s="627"/>
      <c r="Z36" s="626" t="s">
        <v>11</v>
      </c>
      <c r="AA36" s="627"/>
      <c r="AB36" s="626" t="s">
        <v>11</v>
      </c>
      <c r="AC36" s="627"/>
      <c r="AD36" s="626" t="s">
        <v>11</v>
      </c>
      <c r="AE36" s="627"/>
      <c r="AF36" s="8"/>
    </row>
    <row r="37" spans="1:33" ht="11.25" customHeight="1">
      <c r="A37" s="4"/>
      <c r="B37" s="30"/>
      <c r="C37" s="1619" t="s">
        <v>174</v>
      </c>
      <c r="D37" s="1619"/>
      <c r="E37" s="55"/>
      <c r="F37" s="986" t="s">
        <v>11</v>
      </c>
      <c r="G37" s="5"/>
      <c r="H37" s="626" t="s">
        <v>11</v>
      </c>
      <c r="I37" s="5"/>
      <c r="J37" s="626" t="s">
        <v>11</v>
      </c>
      <c r="K37" s="5"/>
      <c r="L37" s="626" t="s">
        <v>11</v>
      </c>
      <c r="M37" s="5"/>
      <c r="N37" s="626" t="s">
        <v>11</v>
      </c>
      <c r="O37" s="5"/>
      <c r="P37" s="626" t="s">
        <v>11</v>
      </c>
      <c r="Q37" s="5"/>
      <c r="R37" s="626" t="s">
        <v>11</v>
      </c>
      <c r="S37" s="5"/>
      <c r="T37" s="626" t="s">
        <v>11</v>
      </c>
      <c r="U37" s="5"/>
      <c r="V37" s="626" t="s">
        <v>11</v>
      </c>
      <c r="W37" s="5"/>
      <c r="X37" s="626">
        <v>826</v>
      </c>
      <c r="Y37" s="5"/>
      <c r="Z37" s="626" t="s">
        <v>11</v>
      </c>
      <c r="AA37" s="5"/>
      <c r="AB37" s="626" t="s">
        <v>11</v>
      </c>
      <c r="AC37" s="5"/>
      <c r="AD37" s="626" t="s">
        <v>11</v>
      </c>
      <c r="AE37" s="5"/>
      <c r="AF37" s="8"/>
    </row>
    <row r="38" spans="1:33" ht="11.25" customHeight="1">
      <c r="A38" s="4"/>
      <c r="B38" s="30"/>
      <c r="C38" s="1619" t="s">
        <v>173</v>
      </c>
      <c r="D38" s="1619"/>
      <c r="E38" s="55"/>
      <c r="F38" s="986" t="s">
        <v>11</v>
      </c>
      <c r="G38" s="5"/>
      <c r="H38" s="626" t="s">
        <v>11</v>
      </c>
      <c r="I38" s="5"/>
      <c r="J38" s="626" t="s">
        <v>11</v>
      </c>
      <c r="K38" s="5"/>
      <c r="L38" s="626" t="s">
        <v>11</v>
      </c>
      <c r="M38" s="5"/>
      <c r="N38" s="626" t="s">
        <v>11</v>
      </c>
      <c r="O38" s="5"/>
      <c r="P38" s="626" t="s">
        <v>11</v>
      </c>
      <c r="Q38" s="5"/>
      <c r="R38" s="626" t="s">
        <v>11</v>
      </c>
      <c r="S38" s="5"/>
      <c r="T38" s="626" t="s">
        <v>11</v>
      </c>
      <c r="U38" s="5"/>
      <c r="V38" s="626" t="s">
        <v>11</v>
      </c>
      <c r="W38" s="5"/>
      <c r="X38" s="626" t="s">
        <v>11</v>
      </c>
      <c r="Y38" s="5"/>
      <c r="Z38" s="626" t="s">
        <v>11</v>
      </c>
      <c r="AA38" s="5"/>
      <c r="AB38" s="626" t="s">
        <v>11</v>
      </c>
      <c r="AC38" s="5"/>
      <c r="AD38" s="626" t="s">
        <v>11</v>
      </c>
      <c r="AE38" s="5"/>
      <c r="AF38" s="8"/>
    </row>
    <row r="39" spans="1:33" ht="11.25" customHeight="1">
      <c r="A39" s="4"/>
      <c r="B39" s="30"/>
      <c r="C39" s="1614" t="s">
        <v>172</v>
      </c>
      <c r="D39" s="1614"/>
      <c r="E39" s="55"/>
      <c r="F39" s="986" t="s">
        <v>11</v>
      </c>
      <c r="G39" s="5"/>
      <c r="H39" s="626" t="s">
        <v>11</v>
      </c>
      <c r="I39" s="5"/>
      <c r="J39" s="626" t="s">
        <v>11</v>
      </c>
      <c r="K39" s="5"/>
      <c r="L39" s="626" t="s">
        <v>11</v>
      </c>
      <c r="M39" s="5"/>
      <c r="N39" s="626" t="s">
        <v>11</v>
      </c>
      <c r="O39" s="5"/>
      <c r="P39" s="626" t="s">
        <v>11</v>
      </c>
      <c r="Q39" s="5"/>
      <c r="R39" s="626" t="s">
        <v>11</v>
      </c>
      <c r="S39" s="5"/>
      <c r="T39" s="626" t="s">
        <v>11</v>
      </c>
      <c r="U39" s="5"/>
      <c r="V39" s="626" t="s">
        <v>11</v>
      </c>
      <c r="W39" s="5"/>
      <c r="X39" s="626" t="s">
        <v>11</v>
      </c>
      <c r="Y39" s="5"/>
      <c r="Z39" s="626" t="s">
        <v>11</v>
      </c>
      <c r="AA39" s="5"/>
      <c r="AB39" s="626" t="s">
        <v>11</v>
      </c>
      <c r="AC39" s="5"/>
      <c r="AD39" s="626" t="s">
        <v>11</v>
      </c>
      <c r="AE39" s="5"/>
      <c r="AF39" s="8"/>
    </row>
    <row r="40" spans="1:33" s="50" customFormat="1" ht="11.25" customHeight="1">
      <c r="A40" s="613"/>
      <c r="B40" s="614"/>
      <c r="C40" s="1614" t="s">
        <v>171</v>
      </c>
      <c r="D40" s="1614"/>
      <c r="E40" s="18"/>
      <c r="F40" s="986" t="s">
        <v>11</v>
      </c>
      <c r="G40" s="5"/>
      <c r="H40" s="626" t="s">
        <v>11</v>
      </c>
      <c r="I40" s="5"/>
      <c r="J40" s="626" t="s">
        <v>11</v>
      </c>
      <c r="K40" s="5"/>
      <c r="L40" s="626" t="s">
        <v>11</v>
      </c>
      <c r="M40" s="5"/>
      <c r="N40" s="626" t="s">
        <v>11</v>
      </c>
      <c r="O40" s="5"/>
      <c r="P40" s="626" t="s">
        <v>11</v>
      </c>
      <c r="Q40" s="5"/>
      <c r="R40" s="626" t="s">
        <v>11</v>
      </c>
      <c r="S40" s="5"/>
      <c r="T40" s="626" t="s">
        <v>11</v>
      </c>
      <c r="U40" s="5"/>
      <c r="V40" s="626" t="s">
        <v>11</v>
      </c>
      <c r="W40" s="5"/>
      <c r="X40" s="626" t="s">
        <v>11</v>
      </c>
      <c r="Y40" s="5"/>
      <c r="Z40" s="626" t="s">
        <v>11</v>
      </c>
      <c r="AA40" s="5"/>
      <c r="AB40" s="626" t="s">
        <v>11</v>
      </c>
      <c r="AC40" s="5"/>
      <c r="AD40" s="626" t="s">
        <v>11</v>
      </c>
      <c r="AE40" s="5"/>
      <c r="AF40" s="23"/>
    </row>
    <row r="41" spans="1:33" s="50" customFormat="1" ht="11.25" customHeight="1">
      <c r="A41" s="613"/>
      <c r="B41" s="614"/>
      <c r="C41" s="1615" t="s">
        <v>170</v>
      </c>
      <c r="D41" s="1615"/>
      <c r="E41" s="55"/>
      <c r="F41" s="986" t="s">
        <v>11</v>
      </c>
      <c r="G41" s="5"/>
      <c r="H41" s="626" t="s">
        <v>11</v>
      </c>
      <c r="I41" s="5"/>
      <c r="J41" s="626" t="s">
        <v>11</v>
      </c>
      <c r="K41" s="5"/>
      <c r="L41" s="626" t="s">
        <v>11</v>
      </c>
      <c r="M41" s="5"/>
      <c r="N41" s="626" t="s">
        <v>11</v>
      </c>
      <c r="O41" s="5"/>
      <c r="P41" s="626" t="s">
        <v>11</v>
      </c>
      <c r="Q41" s="5"/>
      <c r="R41" s="626" t="s">
        <v>11</v>
      </c>
      <c r="S41" s="5"/>
      <c r="T41" s="626" t="s">
        <v>11</v>
      </c>
      <c r="U41" s="5"/>
      <c r="V41" s="626" t="s">
        <v>11</v>
      </c>
      <c r="W41" s="5"/>
      <c r="X41" s="626" t="s">
        <v>11</v>
      </c>
      <c r="Y41" s="5"/>
      <c r="Z41" s="626" t="s">
        <v>11</v>
      </c>
      <c r="AA41" s="5"/>
      <c r="AB41" s="626" t="s">
        <v>11</v>
      </c>
      <c r="AC41" s="5"/>
      <c r="AD41" s="626" t="s">
        <v>11</v>
      </c>
      <c r="AE41" s="5"/>
      <c r="AF41" s="23"/>
    </row>
    <row r="42" spans="1:33" s="563" customFormat="1" ht="11.25" customHeight="1">
      <c r="A42" s="561"/>
      <c r="B42" s="610"/>
      <c r="C42" s="1267" t="s">
        <v>169</v>
      </c>
      <c r="D42" s="561"/>
      <c r="E42" s="628"/>
      <c r="F42" s="629">
        <v>12.9</v>
      </c>
      <c r="G42" s="5"/>
      <c r="H42" s="630">
        <v>12</v>
      </c>
      <c r="I42" s="5"/>
      <c r="J42" s="630">
        <v>23.8</v>
      </c>
      <c r="K42" s="5"/>
      <c r="L42" s="630">
        <v>12.9</v>
      </c>
      <c r="M42" s="5"/>
      <c r="N42" s="630">
        <v>27</v>
      </c>
      <c r="O42" s="5"/>
      <c r="P42" s="630">
        <v>14</v>
      </c>
      <c r="Q42" s="5"/>
      <c r="R42" s="630">
        <v>13.9</v>
      </c>
      <c r="S42" s="5"/>
      <c r="T42" s="630">
        <v>13.3</v>
      </c>
      <c r="U42" s="5"/>
      <c r="V42" s="630">
        <v>26.4</v>
      </c>
      <c r="W42" s="5"/>
      <c r="X42" s="630">
        <v>14.5</v>
      </c>
      <c r="Y42" s="5"/>
      <c r="Z42" s="630">
        <v>12.7</v>
      </c>
      <c r="AA42" s="5"/>
      <c r="AB42" s="630">
        <v>31.4</v>
      </c>
      <c r="AC42" s="5"/>
      <c r="AD42" s="630">
        <v>48</v>
      </c>
      <c r="AE42" s="5"/>
      <c r="AF42" s="562"/>
    </row>
    <row r="43" spans="1:33" s="563" customFormat="1" ht="11.25" customHeight="1">
      <c r="A43" s="561"/>
      <c r="B43" s="610"/>
      <c r="C43" s="1267" t="s">
        <v>168</v>
      </c>
      <c r="D43" s="561"/>
      <c r="E43" s="1267"/>
      <c r="F43" s="986"/>
      <c r="G43" s="5"/>
      <c r="H43" s="986"/>
      <c r="I43" s="5"/>
      <c r="J43" s="626"/>
      <c r="K43" s="5"/>
      <c r="L43" s="626"/>
      <c r="M43" s="5"/>
      <c r="N43" s="626"/>
      <c r="O43" s="5"/>
      <c r="P43" s="626"/>
      <c r="Q43" s="5"/>
      <c r="R43" s="626"/>
      <c r="S43" s="5"/>
      <c r="T43" s="626"/>
      <c r="U43" s="5"/>
      <c r="V43" s="626"/>
      <c r="W43" s="5"/>
      <c r="X43" s="626"/>
      <c r="Y43" s="5"/>
      <c r="Z43" s="626"/>
      <c r="AA43" s="5"/>
      <c r="AB43" s="626"/>
      <c r="AC43" s="5"/>
      <c r="AD43" s="626"/>
      <c r="AE43" s="5"/>
      <c r="AF43" s="562"/>
    </row>
    <row r="44" spans="1:33" ht="11.25" customHeight="1">
      <c r="A44" s="4"/>
      <c r="B44" s="30"/>
      <c r="C44" s="631"/>
      <c r="D44" s="632" t="s">
        <v>167</v>
      </c>
      <c r="E44" s="633"/>
      <c r="F44" s="634">
        <v>2</v>
      </c>
      <c r="G44" s="5"/>
      <c r="H44" s="635">
        <v>1.5</v>
      </c>
      <c r="I44" s="5"/>
      <c r="J44" s="635">
        <v>1.8</v>
      </c>
      <c r="K44" s="5"/>
      <c r="L44" s="635">
        <v>1.5</v>
      </c>
      <c r="M44" s="5"/>
      <c r="N44" s="635">
        <v>1.1000000000000001</v>
      </c>
      <c r="O44" s="5"/>
      <c r="P44" s="635">
        <v>1.8</v>
      </c>
      <c r="Q44" s="5"/>
      <c r="R44" s="635">
        <v>1.5</v>
      </c>
      <c r="S44" s="5"/>
      <c r="T44" s="635">
        <v>1</v>
      </c>
      <c r="U44" s="5"/>
      <c r="V44" s="635">
        <v>0.9</v>
      </c>
      <c r="W44" s="5"/>
      <c r="X44" s="635">
        <v>2</v>
      </c>
      <c r="Y44" s="5"/>
      <c r="Z44" s="635">
        <v>1.3</v>
      </c>
      <c r="AA44" s="5"/>
      <c r="AB44" s="635">
        <v>1.1000000000000001</v>
      </c>
      <c r="AC44" s="5"/>
      <c r="AD44" s="635">
        <v>1.2</v>
      </c>
      <c r="AE44" s="5"/>
      <c r="AF44" s="8"/>
      <c r="AG44" s="47"/>
    </row>
    <row r="45" spans="1:33" ht="9.75" customHeight="1">
      <c r="A45" s="4"/>
      <c r="B45" s="30"/>
      <c r="C45" s="631"/>
      <c r="D45" s="633" t="s">
        <v>166</v>
      </c>
      <c r="E45" s="633"/>
      <c r="F45" s="634">
        <v>0.1</v>
      </c>
      <c r="G45" s="5"/>
      <c r="H45" s="635">
        <v>-2</v>
      </c>
      <c r="I45" s="5"/>
      <c r="J45" s="635">
        <v>1.1000000000000001</v>
      </c>
      <c r="K45" s="5"/>
      <c r="L45" s="635">
        <v>2.2000000000000002</v>
      </c>
      <c r="M45" s="5"/>
      <c r="N45" s="635">
        <v>-1.1000000000000001</v>
      </c>
      <c r="O45" s="5"/>
      <c r="P45" s="635">
        <v>-1.7</v>
      </c>
      <c r="Q45" s="5"/>
      <c r="R45" s="635">
        <v>-2</v>
      </c>
      <c r="S45" s="5"/>
      <c r="T45" s="635">
        <v>-2.5</v>
      </c>
      <c r="U45" s="5"/>
      <c r="V45" s="635">
        <v>-1.7</v>
      </c>
      <c r="W45" s="5"/>
      <c r="X45" s="635">
        <v>-1.2</v>
      </c>
      <c r="Y45" s="5"/>
      <c r="Z45" s="635">
        <v>-2.2000000000000002</v>
      </c>
      <c r="AA45" s="5"/>
      <c r="AB45" s="635">
        <v>-1.5</v>
      </c>
      <c r="AC45" s="5"/>
      <c r="AD45" s="635">
        <v>-0.5</v>
      </c>
      <c r="AE45" s="5"/>
      <c r="AF45" s="8"/>
    </row>
    <row r="46" spans="1:33" ht="25.5" customHeight="1">
      <c r="A46" s="4"/>
      <c r="B46" s="30"/>
      <c r="C46" s="1616" t="s">
        <v>559</v>
      </c>
      <c r="D46" s="1617"/>
      <c r="E46" s="1617"/>
      <c r="F46" s="1617"/>
      <c r="G46" s="1617"/>
      <c r="H46" s="1617"/>
      <c r="I46" s="1617"/>
      <c r="J46" s="1617"/>
      <c r="K46" s="1617"/>
      <c r="L46" s="1617"/>
      <c r="M46" s="1617"/>
      <c r="N46" s="1617"/>
      <c r="O46" s="1617"/>
      <c r="P46" s="1617"/>
      <c r="Q46" s="1617"/>
      <c r="R46" s="1617"/>
      <c r="S46" s="1617"/>
      <c r="T46" s="1617"/>
      <c r="U46" s="1617"/>
      <c r="V46" s="1617"/>
      <c r="W46" s="1617"/>
      <c r="X46" s="1617"/>
      <c r="Y46" s="1617"/>
      <c r="Z46" s="1617"/>
      <c r="AA46" s="1617"/>
      <c r="AB46" s="1617"/>
      <c r="AC46" s="1617"/>
      <c r="AD46" s="1617"/>
      <c r="AE46" s="5"/>
      <c r="AF46" s="8"/>
    </row>
    <row r="47" spans="1:33" ht="4.5" customHeight="1">
      <c r="A47" s="4"/>
      <c r="B47" s="30"/>
      <c r="C47" s="1616"/>
      <c r="D47" s="1616"/>
      <c r="E47" s="1616"/>
      <c r="F47" s="1616"/>
      <c r="G47" s="1616"/>
      <c r="H47" s="1616"/>
      <c r="I47" s="1616"/>
      <c r="J47" s="1616"/>
      <c r="K47" s="1616"/>
      <c r="L47" s="1616"/>
      <c r="M47" s="1616"/>
      <c r="N47" s="1616"/>
      <c r="O47" s="1616"/>
      <c r="P47" s="1616"/>
      <c r="Q47" s="1616"/>
      <c r="R47" s="1616"/>
      <c r="S47" s="1616"/>
      <c r="T47" s="1616"/>
      <c r="U47" s="1616"/>
      <c r="V47" s="1616"/>
      <c r="W47" s="1616"/>
      <c r="X47" s="1616"/>
      <c r="Y47" s="1616"/>
      <c r="Z47" s="1616"/>
      <c r="AA47" s="1616"/>
      <c r="AB47" s="1616"/>
      <c r="AC47" s="1616"/>
      <c r="AD47" s="1616"/>
      <c r="AE47" s="5"/>
      <c r="AF47" s="8"/>
    </row>
    <row r="48" spans="1:33" ht="13.5" customHeight="1">
      <c r="A48" s="4"/>
      <c r="B48" s="30"/>
      <c r="C48" s="636" t="s">
        <v>165</v>
      </c>
      <c r="D48" s="606" t="s">
        <v>577</v>
      </c>
      <c r="E48" s="608"/>
      <c r="F48" s="607"/>
      <c r="G48" s="607"/>
      <c r="H48" s="607"/>
      <c r="I48" s="607"/>
      <c r="J48" s="607"/>
      <c r="K48" s="607"/>
      <c r="L48" s="607"/>
      <c r="M48" s="607"/>
      <c r="N48" s="607"/>
      <c r="O48" s="607"/>
      <c r="P48" s="607"/>
      <c r="Q48" s="607"/>
      <c r="R48" s="607"/>
      <c r="S48" s="607"/>
      <c r="T48" s="607"/>
      <c r="U48" s="607"/>
      <c r="V48" s="607"/>
      <c r="W48" s="607"/>
      <c r="X48" s="607"/>
      <c r="Y48" s="607"/>
      <c r="Z48" s="607"/>
      <c r="AA48" s="607"/>
      <c r="AB48" s="607"/>
      <c r="AC48" s="607"/>
      <c r="AD48" s="609"/>
      <c r="AE48" s="5"/>
      <c r="AF48" s="8"/>
    </row>
    <row r="49" spans="1:32" ht="3" customHeight="1">
      <c r="A49" s="4"/>
      <c r="B49" s="30"/>
      <c r="C49" s="637"/>
      <c r="D49" s="638"/>
      <c r="E49" s="638"/>
      <c r="F49" s="639"/>
      <c r="G49" s="639"/>
      <c r="H49" s="639"/>
      <c r="I49" s="639"/>
      <c r="J49" s="640"/>
      <c r="K49" s="640"/>
      <c r="L49" s="639"/>
      <c r="M49" s="639"/>
      <c r="N49" s="639"/>
      <c r="O49" s="639"/>
      <c r="P49" s="641"/>
      <c r="Q49" s="641"/>
      <c r="R49" s="641"/>
      <c r="S49" s="641"/>
      <c r="T49" s="641"/>
      <c r="U49" s="641"/>
      <c r="V49" s="641"/>
      <c r="W49" s="641"/>
      <c r="X49" s="642"/>
      <c r="Y49" s="642"/>
      <c r="Z49" s="642"/>
      <c r="AA49" s="642"/>
      <c r="AB49" s="642"/>
      <c r="AC49" s="642"/>
      <c r="AD49" s="642"/>
      <c r="AE49" s="5"/>
      <c r="AF49" s="8"/>
    </row>
    <row r="50" spans="1:32" ht="15" customHeight="1">
      <c r="A50" s="4"/>
      <c r="B50" s="30"/>
      <c r="C50" s="1609" t="s">
        <v>164</v>
      </c>
      <c r="D50" s="1609"/>
      <c r="E50" s="265"/>
      <c r="F50" s="1610" t="s">
        <v>530</v>
      </c>
      <c r="G50" s="1610"/>
      <c r="H50" s="1610"/>
      <c r="I50" s="643"/>
      <c r="J50" s="1611" t="s">
        <v>163</v>
      </c>
      <c r="K50" s="1611"/>
      <c r="L50" s="1611"/>
      <c r="M50" s="643"/>
      <c r="N50" s="1613" t="s">
        <v>162</v>
      </c>
      <c r="O50" s="1613"/>
      <c r="P50" s="1613"/>
      <c r="Q50" s="1613"/>
      <c r="R50" s="1613"/>
      <c r="S50" s="1613"/>
      <c r="T50" s="1613"/>
      <c r="U50" s="1613"/>
      <c r="V50" s="1613"/>
      <c r="W50" s="644"/>
      <c r="X50" s="1613" t="s">
        <v>161</v>
      </c>
      <c r="Y50" s="1613"/>
      <c r="Z50" s="1613"/>
      <c r="AA50" s="1613"/>
      <c r="AB50" s="1613"/>
      <c r="AC50" s="1613"/>
      <c r="AD50" s="1613"/>
      <c r="AE50" s="5"/>
      <c r="AF50" s="8"/>
    </row>
    <row r="51" spans="1:32" ht="12.75" customHeight="1">
      <c r="A51" s="4"/>
      <c r="B51" s="30"/>
      <c r="C51" s="1609"/>
      <c r="D51" s="1609"/>
      <c r="E51" s="265"/>
      <c r="F51" s="769" t="s">
        <v>95</v>
      </c>
      <c r="G51" s="645"/>
      <c r="H51" s="1272" t="s">
        <v>160</v>
      </c>
      <c r="I51" s="643"/>
      <c r="J51" s="1612"/>
      <c r="K51" s="1612"/>
      <c r="L51" s="1612"/>
      <c r="M51" s="646"/>
      <c r="N51" s="1605" t="s">
        <v>159</v>
      </c>
      <c r="O51" s="1605"/>
      <c r="P51" s="1605"/>
      <c r="Q51" s="250"/>
      <c r="R51" s="1605" t="s">
        <v>158</v>
      </c>
      <c r="S51" s="1605"/>
      <c r="T51" s="1605"/>
      <c r="U51" s="250"/>
      <c r="V51" s="1268" t="s">
        <v>157</v>
      </c>
      <c r="W51" s="644"/>
      <c r="X51" s="1605" t="s">
        <v>159</v>
      </c>
      <c r="Y51" s="1605"/>
      <c r="Z51" s="1605"/>
      <c r="AA51" s="248"/>
      <c r="AB51" s="249" t="s">
        <v>158</v>
      </c>
      <c r="AC51" s="248"/>
      <c r="AD51" s="249" t="s">
        <v>157</v>
      </c>
      <c r="AE51" s="5"/>
      <c r="AF51" s="8"/>
    </row>
    <row r="52" spans="1:32" ht="2.25" customHeight="1">
      <c r="A52" s="4"/>
      <c r="B52" s="30"/>
      <c r="C52" s="1271"/>
      <c r="D52" s="1271"/>
      <c r="E52" s="265"/>
      <c r="F52" s="647"/>
      <c r="G52" s="645"/>
      <c r="H52" s="648"/>
      <c r="I52" s="1273"/>
      <c r="J52" s="649"/>
      <c r="K52" s="649"/>
      <c r="L52" s="649"/>
      <c r="M52" s="646"/>
      <c r="N52" s="248"/>
      <c r="O52" s="248"/>
      <c r="P52" s="248"/>
      <c r="Q52" s="248"/>
      <c r="R52" s="248"/>
      <c r="S52" s="248"/>
      <c r="T52" s="248"/>
      <c r="U52" s="248"/>
      <c r="V52" s="248"/>
      <c r="W52" s="644"/>
      <c r="X52" s="248"/>
      <c r="Y52" s="248"/>
      <c r="Z52" s="248"/>
      <c r="AA52" s="248"/>
      <c r="AB52" s="248"/>
      <c r="AC52" s="248"/>
      <c r="AD52" s="248"/>
      <c r="AE52" s="5"/>
      <c r="AF52" s="8"/>
    </row>
    <row r="53" spans="1:32" ht="20.25" customHeight="1">
      <c r="A53" s="4"/>
      <c r="B53" s="30"/>
      <c r="C53" s="1606" t="s">
        <v>578</v>
      </c>
      <c r="D53" s="1606"/>
      <c r="E53" s="314"/>
      <c r="F53" s="650">
        <v>39</v>
      </c>
      <c r="G53" s="1269"/>
      <c r="H53" s="1269">
        <v>100</v>
      </c>
      <c r="I53" s="651"/>
      <c r="J53" s="1607">
        <v>48</v>
      </c>
      <c r="K53" s="1607"/>
      <c r="L53" s="1607"/>
      <c r="M53" s="651"/>
      <c r="N53" s="1608">
        <v>4.8</v>
      </c>
      <c r="O53" s="1608"/>
      <c r="P53" s="1608"/>
      <c r="Q53" s="1269"/>
      <c r="R53" s="1608">
        <v>-2.1</v>
      </c>
      <c r="S53" s="1608"/>
      <c r="T53" s="1608"/>
      <c r="U53" s="1269"/>
      <c r="V53" s="1269">
        <v>7.1</v>
      </c>
      <c r="W53" s="651"/>
      <c r="X53" s="1608">
        <v>1.2</v>
      </c>
      <c r="Y53" s="1608"/>
      <c r="Z53" s="1608"/>
      <c r="AA53" s="1269"/>
      <c r="AB53" s="1269">
        <v>-0.5</v>
      </c>
      <c r="AC53" s="1269"/>
      <c r="AD53" s="1269">
        <v>1.7</v>
      </c>
      <c r="AE53" s="5"/>
      <c r="AF53" s="8"/>
    </row>
    <row r="54" spans="1:32" ht="2.25" customHeight="1">
      <c r="A54" s="4"/>
      <c r="B54" s="30"/>
      <c r="C54" s="1520"/>
      <c r="D54" s="1520"/>
      <c r="E54" s="1520"/>
      <c r="F54" s="1520"/>
      <c r="G54" s="646"/>
      <c r="H54" s="1603"/>
      <c r="I54" s="1603"/>
      <c r="J54" s="1603"/>
      <c r="K54" s="1273"/>
      <c r="L54" s="1274"/>
      <c r="M54" s="1273"/>
      <c r="N54" s="1604"/>
      <c r="O54" s="1604"/>
      <c r="P54" s="1604"/>
      <c r="Q54" s="1273"/>
      <c r="R54" s="1604"/>
      <c r="S54" s="1604"/>
      <c r="T54" s="1604"/>
      <c r="U54" s="1273"/>
      <c r="V54" s="1274"/>
      <c r="W54" s="1274"/>
      <c r="X54" s="1274"/>
      <c r="Y54" s="1274"/>
      <c r="Z54" s="1604"/>
      <c r="AA54" s="1604"/>
      <c r="AB54" s="1604"/>
      <c r="AC54" s="652"/>
      <c r="AD54" s="1274"/>
      <c r="AE54" s="5"/>
      <c r="AF54" s="8"/>
    </row>
    <row r="55" spans="1:32" s="659" customFormat="1" ht="9.75" customHeight="1">
      <c r="A55" s="618"/>
      <c r="B55" s="30"/>
      <c r="C55" s="653" t="s">
        <v>155</v>
      </c>
      <c r="D55" s="654"/>
      <c r="E55" s="653"/>
      <c r="F55" s="655"/>
      <c r="G55" s="655"/>
      <c r="H55" s="655"/>
      <c r="I55" s="655"/>
      <c r="J55" s="656"/>
      <c r="K55" s="655"/>
      <c r="L55" s="656"/>
      <c r="M55" s="655"/>
      <c r="N55" s="657" t="s">
        <v>154</v>
      </c>
      <c r="O55" s="655"/>
      <c r="P55" s="655"/>
      <c r="Q55" s="655"/>
      <c r="R55" s="655"/>
      <c r="S55" s="655"/>
      <c r="T55" s="655"/>
      <c r="U55" s="655"/>
      <c r="V55" s="655"/>
      <c r="W55" s="655"/>
      <c r="X55" s="655"/>
      <c r="Y55" s="655"/>
      <c r="Z55" s="655"/>
      <c r="AA55" s="655"/>
      <c r="AB55" s="655" t="s">
        <v>153</v>
      </c>
      <c r="AC55" s="655"/>
      <c r="AD55" s="655"/>
      <c r="AE55" s="5"/>
      <c r="AF55" s="658"/>
    </row>
    <row r="56" spans="1:32" s="659" customFormat="1" ht="16.5" customHeight="1" thickBot="1">
      <c r="A56" s="618"/>
      <c r="B56" s="660"/>
      <c r="C56" s="661"/>
      <c r="D56" s="662"/>
      <c r="E56" s="663"/>
      <c r="F56" s="664"/>
      <c r="G56" s="664"/>
      <c r="H56" s="664"/>
      <c r="I56" s="664"/>
      <c r="J56" s="664"/>
      <c r="K56" s="664"/>
      <c r="L56" s="664"/>
      <c r="M56" s="664"/>
      <c r="N56" s="664"/>
      <c r="O56" s="664"/>
      <c r="P56" s="664"/>
      <c r="Q56" s="664"/>
      <c r="R56" s="664"/>
      <c r="S56" s="664"/>
      <c r="T56" s="664"/>
      <c r="U56" s="664"/>
      <c r="V56" s="664"/>
      <c r="W56" s="664"/>
      <c r="X56" s="664"/>
      <c r="Y56" s="664"/>
      <c r="Z56" s="664"/>
      <c r="AA56" s="664"/>
      <c r="AB56" s="664"/>
      <c r="AC56" s="664"/>
      <c r="AD56" s="491" t="s">
        <v>100</v>
      </c>
      <c r="AE56" s="489"/>
      <c r="AF56" s="665"/>
    </row>
    <row r="57" spans="1:32" ht="13.5" customHeight="1" thickBot="1">
      <c r="A57" s="4"/>
      <c r="B57" s="660"/>
      <c r="C57" s="666" t="s">
        <v>152</v>
      </c>
      <c r="D57" s="559"/>
      <c r="E57" s="559"/>
      <c r="F57" s="604"/>
      <c r="G57" s="604"/>
      <c r="H57" s="604"/>
      <c r="I57" s="604"/>
      <c r="J57" s="604"/>
      <c r="K57" s="604"/>
      <c r="L57" s="604"/>
      <c r="M57" s="604"/>
      <c r="N57" s="604"/>
      <c r="O57" s="604"/>
      <c r="P57" s="604"/>
      <c r="Q57" s="604"/>
      <c r="R57" s="560"/>
      <c r="S57" s="560"/>
      <c r="T57" s="560"/>
      <c r="U57" s="560"/>
      <c r="V57" s="560"/>
      <c r="W57" s="560"/>
      <c r="X57" s="560"/>
      <c r="Y57" s="560"/>
      <c r="Z57" s="560"/>
      <c r="AA57" s="560"/>
      <c r="AB57" s="560"/>
      <c r="AC57" s="560"/>
      <c r="AD57" s="560"/>
      <c r="AE57" s="491"/>
      <c r="AF57" s="490"/>
    </row>
    <row r="58" spans="1:32" ht="3.75" customHeight="1">
      <c r="A58" s="4"/>
      <c r="B58" s="660"/>
      <c r="C58" s="1599" t="s">
        <v>96</v>
      </c>
      <c r="D58" s="1600"/>
      <c r="E58" s="489"/>
      <c r="F58" s="490"/>
      <c r="G58" s="667"/>
      <c r="H58" s="593"/>
      <c r="I58" s="668"/>
      <c r="J58" s="668"/>
      <c r="K58" s="668"/>
      <c r="L58" s="668"/>
      <c r="M58" s="668"/>
      <c r="N58" s="668"/>
      <c r="O58" s="668"/>
      <c r="P58" s="668"/>
      <c r="Q58" s="668"/>
      <c r="R58" s="668"/>
      <c r="S58" s="668"/>
      <c r="T58" s="668"/>
      <c r="U58" s="668"/>
      <c r="V58" s="668"/>
      <c r="W58" s="668"/>
      <c r="X58" s="668"/>
      <c r="Y58" s="668"/>
      <c r="Z58" s="668"/>
      <c r="AA58" s="668"/>
      <c r="AB58" s="668"/>
      <c r="AC58" s="668"/>
      <c r="AD58" s="668"/>
      <c r="AE58" s="489"/>
      <c r="AF58" s="490"/>
    </row>
    <row r="59" spans="1:32" ht="11.25" customHeight="1">
      <c r="A59" s="4"/>
      <c r="B59" s="660"/>
      <c r="C59" s="1601"/>
      <c r="D59" s="1601"/>
      <c r="E59" s="594"/>
      <c r="F59" s="1434">
        <v>2011</v>
      </c>
      <c r="G59" s="1434"/>
      <c r="H59" s="1434"/>
      <c r="I59" s="243"/>
      <c r="J59" s="1434">
        <v>2012</v>
      </c>
      <c r="K59" s="1434"/>
      <c r="L59" s="1434"/>
      <c r="M59" s="1434"/>
      <c r="N59" s="1434"/>
      <c r="O59" s="1434"/>
      <c r="P59" s="1434"/>
      <c r="Q59" s="1434"/>
      <c r="R59" s="1434"/>
      <c r="S59" s="1434"/>
      <c r="T59" s="1434"/>
      <c r="U59" s="1434"/>
      <c r="V59" s="1434"/>
      <c r="W59" s="1434"/>
      <c r="X59" s="1434"/>
      <c r="Y59" s="1434"/>
      <c r="Z59" s="1434"/>
      <c r="AA59" s="1434"/>
      <c r="AB59" s="1434"/>
      <c r="AC59" s="1434"/>
      <c r="AD59" s="1434"/>
      <c r="AE59" s="1245"/>
      <c r="AF59" s="1245"/>
    </row>
    <row r="60" spans="1:32" ht="11.25" customHeight="1">
      <c r="A60" s="4"/>
      <c r="B60" s="660"/>
      <c r="C60" s="489"/>
      <c r="D60" s="594"/>
      <c r="E60" s="594"/>
      <c r="F60" s="1262" t="s">
        <v>142</v>
      </c>
      <c r="G60" s="5"/>
      <c r="H60" s="1262" t="s">
        <v>141</v>
      </c>
      <c r="I60" s="5"/>
      <c r="J60" s="1262" t="s">
        <v>140</v>
      </c>
      <c r="K60" s="5"/>
      <c r="L60" s="1262" t="s">
        <v>151</v>
      </c>
      <c r="M60" s="5"/>
      <c r="N60" s="1262" t="s">
        <v>150</v>
      </c>
      <c r="O60" s="5"/>
      <c r="P60" s="1262" t="s">
        <v>149</v>
      </c>
      <c r="Q60" s="5"/>
      <c r="R60" s="1262" t="s">
        <v>148</v>
      </c>
      <c r="S60" s="5"/>
      <c r="T60" s="1262" t="s">
        <v>147</v>
      </c>
      <c r="U60" s="5"/>
      <c r="V60" s="1262" t="s">
        <v>146</v>
      </c>
      <c r="W60" s="5"/>
      <c r="X60" s="1262" t="s">
        <v>145</v>
      </c>
      <c r="Y60" s="5"/>
      <c r="Z60" s="1262" t="s">
        <v>144</v>
      </c>
      <c r="AA60" s="5"/>
      <c r="AB60" s="1262" t="s">
        <v>143</v>
      </c>
      <c r="AC60" s="5"/>
      <c r="AD60" s="1262" t="s">
        <v>142</v>
      </c>
      <c r="AE60" s="489"/>
      <c r="AF60" s="490"/>
    </row>
    <row r="61" spans="1:32" ht="11.25" customHeight="1">
      <c r="A61" s="4"/>
      <c r="B61" s="660"/>
      <c r="C61" s="1602" t="s">
        <v>139</v>
      </c>
      <c r="D61" s="1602"/>
      <c r="E61" s="1278"/>
      <c r="F61" s="1279"/>
      <c r="G61" s="490"/>
      <c r="H61" s="1279"/>
      <c r="I61" s="490"/>
      <c r="J61" s="1279"/>
      <c r="K61" s="490"/>
      <c r="L61" s="1279"/>
      <c r="M61" s="490"/>
      <c r="N61" s="1279"/>
      <c r="O61" s="490"/>
      <c r="P61" s="1279"/>
      <c r="Q61" s="490"/>
      <c r="R61" s="1279"/>
      <c r="S61" s="490"/>
      <c r="T61" s="1279"/>
      <c r="U61" s="490"/>
      <c r="V61" s="1279"/>
      <c r="W61" s="490"/>
      <c r="X61" s="1279"/>
      <c r="Y61" s="490"/>
      <c r="Z61" s="1279"/>
      <c r="AA61" s="490"/>
      <c r="AB61" s="1279"/>
      <c r="AC61" s="490"/>
      <c r="AD61" s="1279"/>
      <c r="AE61" s="489"/>
      <c r="AF61" s="490"/>
    </row>
    <row r="62" spans="1:32" s="1284" customFormat="1" ht="10.5" customHeight="1">
      <c r="A62" s="1280"/>
      <c r="B62" s="1281"/>
      <c r="C62" s="1282" t="s">
        <v>138</v>
      </c>
      <c r="D62" s="269"/>
      <c r="E62" s="269"/>
      <c r="F62" s="1283">
        <v>-0.1</v>
      </c>
      <c r="G62" s="1283"/>
      <c r="H62" s="1283">
        <v>0</v>
      </c>
      <c r="I62" s="1283"/>
      <c r="J62" s="1283">
        <v>0.48</v>
      </c>
      <c r="K62" s="1283"/>
      <c r="L62" s="1283">
        <v>0.08</v>
      </c>
      <c r="M62" s="1283"/>
      <c r="N62" s="1283">
        <v>1.17</v>
      </c>
      <c r="O62" s="1283"/>
      <c r="P62" s="1283">
        <v>0.3</v>
      </c>
      <c r="Q62" s="1283"/>
      <c r="R62" s="1283">
        <v>-0.35</v>
      </c>
      <c r="S62" s="1283"/>
      <c r="T62" s="1283">
        <v>-0.22</v>
      </c>
      <c r="U62" s="1283"/>
      <c r="V62" s="1283">
        <v>-0.01</v>
      </c>
      <c r="W62" s="1283"/>
      <c r="X62" s="1283">
        <v>-0.1</v>
      </c>
      <c r="Y62" s="1283"/>
      <c r="Z62" s="1283">
        <v>0.62</v>
      </c>
      <c r="AA62" s="1283"/>
      <c r="AB62" s="1283">
        <v>0.31</v>
      </c>
      <c r="AC62" s="1283"/>
      <c r="AD62" s="1283">
        <v>-0.3</v>
      </c>
      <c r="AE62" s="594"/>
      <c r="AF62" s="594"/>
    </row>
    <row r="63" spans="1:32" s="1284" customFormat="1" ht="10.5" customHeight="1">
      <c r="A63" s="1280"/>
      <c r="B63" s="1281"/>
      <c r="C63" s="1282" t="s">
        <v>137</v>
      </c>
      <c r="D63" s="269"/>
      <c r="E63" s="269"/>
      <c r="F63" s="1285">
        <v>4</v>
      </c>
      <c r="G63" s="1285"/>
      <c r="H63" s="1285">
        <v>3.6</v>
      </c>
      <c r="I63" s="1285"/>
      <c r="J63" s="1285">
        <v>3.5</v>
      </c>
      <c r="K63" s="1285"/>
      <c r="L63" s="1285">
        <v>3.6</v>
      </c>
      <c r="M63" s="1285"/>
      <c r="N63" s="1285">
        <v>3.1</v>
      </c>
      <c r="O63" s="1285"/>
      <c r="P63" s="1285">
        <v>3</v>
      </c>
      <c r="Q63" s="1285"/>
      <c r="R63" s="1285">
        <v>2.7</v>
      </c>
      <c r="S63" s="1285"/>
      <c r="T63" s="1285">
        <v>2.7</v>
      </c>
      <c r="U63" s="1285"/>
      <c r="V63" s="1285">
        <v>2.8</v>
      </c>
      <c r="W63" s="1285"/>
      <c r="X63" s="1285">
        <v>3.1</v>
      </c>
      <c r="Y63" s="1285"/>
      <c r="Z63" s="1285">
        <v>2.9</v>
      </c>
      <c r="AA63" s="1285"/>
      <c r="AB63" s="1285">
        <v>2.1</v>
      </c>
      <c r="AC63" s="1285"/>
      <c r="AD63" s="1285">
        <v>1.9</v>
      </c>
      <c r="AE63" s="594"/>
      <c r="AF63" s="594"/>
    </row>
    <row r="64" spans="1:32" s="1284" customFormat="1" ht="10.5" customHeight="1">
      <c r="A64" s="1280"/>
      <c r="B64" s="1281"/>
      <c r="C64" s="1282" t="s">
        <v>731</v>
      </c>
      <c r="D64" s="269"/>
      <c r="E64" s="269"/>
      <c r="F64" s="1285">
        <v>3.6</v>
      </c>
      <c r="G64" s="1285"/>
      <c r="H64" s="1285">
        <v>3.7</v>
      </c>
      <c r="I64" s="1285"/>
      <c r="J64" s="1285">
        <v>3.6</v>
      </c>
      <c r="K64" s="1285"/>
      <c r="L64" s="1285">
        <v>3.7</v>
      </c>
      <c r="M64" s="1285"/>
      <c r="N64" s="1285">
        <v>3.6</v>
      </c>
      <c r="O64" s="1285"/>
      <c r="P64" s="1285">
        <v>3.5</v>
      </c>
      <c r="Q64" s="1285"/>
      <c r="R64" s="1285">
        <v>3.4</v>
      </c>
      <c r="S64" s="1285"/>
      <c r="T64" s="1285">
        <v>3.3</v>
      </c>
      <c r="U64" s="1285"/>
      <c r="V64" s="1285">
        <v>3.3</v>
      </c>
      <c r="W64" s="1285"/>
      <c r="X64" s="1285">
        <v>3.3</v>
      </c>
      <c r="Y64" s="1285"/>
      <c r="Z64" s="1285">
        <v>3.3</v>
      </c>
      <c r="AA64" s="1285"/>
      <c r="AB64" s="1285">
        <v>3.1</v>
      </c>
      <c r="AC64" s="1285"/>
      <c r="AD64" s="1285">
        <v>2.9</v>
      </c>
      <c r="AE64" s="594"/>
      <c r="AF64" s="594"/>
    </row>
    <row r="65" spans="1:32" ht="11.25" customHeight="1">
      <c r="A65" s="4"/>
      <c r="B65" s="660"/>
      <c r="C65" s="1278" t="s">
        <v>136</v>
      </c>
      <c r="D65" s="1278"/>
      <c r="E65" s="1278"/>
      <c r="F65" s="1286"/>
      <c r="G65" s="1286"/>
      <c r="H65" s="1287"/>
      <c r="I65" s="1287"/>
      <c r="J65" s="1265"/>
      <c r="K65" s="1265"/>
      <c r="L65" s="1265"/>
      <c r="M65" s="1265"/>
      <c r="N65" s="1265"/>
      <c r="O65" s="1265"/>
      <c r="P65" s="1358"/>
      <c r="Q65" s="1358"/>
      <c r="R65" s="1286"/>
      <c r="S65" s="1286"/>
      <c r="T65" s="1265"/>
      <c r="U65" s="1265"/>
      <c r="V65" s="1265"/>
      <c r="W65" s="1265"/>
      <c r="X65" s="1265"/>
      <c r="Y65" s="1265"/>
      <c r="Z65" s="1265"/>
      <c r="AA65" s="1265"/>
      <c r="AB65" s="1265"/>
      <c r="AC65" s="1265"/>
      <c r="AD65" s="1288"/>
      <c r="AE65" s="489"/>
      <c r="AF65" s="490"/>
    </row>
    <row r="66" spans="1:32" ht="9.75" customHeight="1">
      <c r="A66" s="4"/>
      <c r="B66" s="1289"/>
      <c r="C66" s="670"/>
      <c r="D66" s="671" t="s">
        <v>742</v>
      </c>
      <c r="E66" s="1359">
        <v>2.3466896452678498</v>
      </c>
      <c r="F66" s="1286"/>
      <c r="G66" s="1286"/>
      <c r="H66" s="1361"/>
      <c r="I66" s="1361"/>
      <c r="J66" s="247"/>
      <c r="K66" s="247"/>
      <c r="L66" s="247"/>
      <c r="M66" s="247"/>
      <c r="N66" s="247"/>
      <c r="O66" s="247"/>
      <c r="P66" s="1362">
        <v>2.2999999999999998</v>
      </c>
      <c r="Q66" s="247"/>
      <c r="R66" s="1286"/>
      <c r="S66" s="1290"/>
      <c r="T66" s="1291"/>
      <c r="U66" s="1291"/>
      <c r="V66" s="1291"/>
      <c r="W66" s="1291"/>
      <c r="X66" s="1291"/>
      <c r="Y66" s="1291"/>
      <c r="Z66" s="1291"/>
      <c r="AA66" s="1291"/>
      <c r="AB66" s="1291"/>
      <c r="AC66" s="1291"/>
      <c r="AD66" s="1288">
        <f>+P66</f>
        <v>2.2999999999999998</v>
      </c>
      <c r="AE66" s="489"/>
      <c r="AF66" s="490"/>
    </row>
    <row r="67" spans="1:32" ht="9.75" customHeight="1">
      <c r="A67" s="4"/>
      <c r="B67" s="1292"/>
      <c r="C67" s="269"/>
      <c r="D67" s="671" t="s">
        <v>743</v>
      </c>
      <c r="E67" s="672">
        <v>1.48701386085317</v>
      </c>
      <c r="F67" s="1286"/>
      <c r="G67" s="1286"/>
      <c r="H67" s="1363"/>
      <c r="I67" s="1363"/>
      <c r="J67" s="1363"/>
      <c r="K67" s="1363"/>
      <c r="L67" s="247"/>
      <c r="M67" s="1363"/>
      <c r="N67" s="1364"/>
      <c r="O67" s="1364"/>
      <c r="P67" s="1362">
        <v>1.5</v>
      </c>
      <c r="Q67" s="1363"/>
      <c r="R67" s="1286"/>
      <c r="S67" s="1290"/>
      <c r="T67" s="1293"/>
      <c r="U67" s="1293"/>
      <c r="V67" s="1291"/>
      <c r="W67" s="1291"/>
      <c r="X67" s="1291"/>
      <c r="Y67" s="1291"/>
      <c r="Z67" s="1291"/>
      <c r="AA67" s="1291"/>
      <c r="AB67" s="1291"/>
      <c r="AC67" s="1293"/>
      <c r="AD67" s="1288">
        <f t="shared" ref="AD67:AD70" si="0">+P67</f>
        <v>1.5</v>
      </c>
      <c r="AE67" s="1294"/>
      <c r="AF67" s="1294"/>
    </row>
    <row r="68" spans="1:32" ht="9.75" customHeight="1">
      <c r="A68" s="4"/>
      <c r="B68" s="1292"/>
      <c r="C68" s="269"/>
      <c r="D68" s="671" t="s">
        <v>744</v>
      </c>
      <c r="E68" s="672">
        <v>1.4662319515603299</v>
      </c>
      <c r="F68" s="1286"/>
      <c r="G68" s="1286"/>
      <c r="H68" s="1363"/>
      <c r="I68" s="1363"/>
      <c r="J68" s="1363"/>
      <c r="K68" s="1363"/>
      <c r="L68" s="247"/>
      <c r="M68" s="1363"/>
      <c r="N68" s="1364"/>
      <c r="O68" s="1364"/>
      <c r="P68" s="1362">
        <v>1.5</v>
      </c>
      <c r="Q68" s="1363"/>
      <c r="R68" s="1286"/>
      <c r="S68" s="1290"/>
      <c r="T68" s="1293"/>
      <c r="U68" s="1293"/>
      <c r="V68" s="1291"/>
      <c r="W68" s="1291"/>
      <c r="X68" s="1291"/>
      <c r="Y68" s="1291"/>
      <c r="Z68" s="1291"/>
      <c r="AA68" s="1291"/>
      <c r="AB68" s="1291"/>
      <c r="AC68" s="1293"/>
      <c r="AD68" s="1288">
        <f t="shared" si="0"/>
        <v>1.5</v>
      </c>
      <c r="AE68" s="1295"/>
      <c r="AF68" s="490"/>
    </row>
    <row r="69" spans="1:32" ht="9.75" customHeight="1">
      <c r="A69" s="4"/>
      <c r="B69" s="1292"/>
      <c r="C69" s="269"/>
      <c r="D69" s="671" t="s">
        <v>745</v>
      </c>
      <c r="E69" s="671">
        <v>1.43529987901134</v>
      </c>
      <c r="F69" s="671"/>
      <c r="G69" s="671"/>
      <c r="H69" s="671"/>
      <c r="I69" s="671"/>
      <c r="J69" s="671"/>
      <c r="K69" s="671"/>
      <c r="L69" s="671"/>
      <c r="M69" s="671"/>
      <c r="N69" s="671"/>
      <c r="O69" s="1364"/>
      <c r="P69" s="1362">
        <v>1.4</v>
      </c>
      <c r="Q69" s="1363"/>
      <c r="R69" s="1286"/>
      <c r="S69" s="1290"/>
      <c r="T69" s="1293"/>
      <c r="U69" s="1293"/>
      <c r="V69" s="1291"/>
      <c r="W69" s="1291"/>
      <c r="X69" s="1291"/>
      <c r="Y69" s="1291"/>
      <c r="Z69" s="1291"/>
      <c r="AA69" s="1291"/>
      <c r="AB69" s="1291"/>
      <c r="AC69" s="1293"/>
      <c r="AD69" s="1288">
        <f t="shared" si="0"/>
        <v>1.4</v>
      </c>
      <c r="AE69" s="1295"/>
      <c r="AF69" s="490"/>
    </row>
    <row r="70" spans="1:32" ht="9.75" customHeight="1">
      <c r="A70" s="4"/>
      <c r="B70" s="1292"/>
      <c r="C70" s="269"/>
      <c r="D70" s="1365" t="s">
        <v>746</v>
      </c>
      <c r="E70" s="1366">
        <v>1.34486826582776</v>
      </c>
      <c r="F70" s="1366"/>
      <c r="G70" s="1366"/>
      <c r="H70" s="1366"/>
      <c r="I70" s="1366"/>
      <c r="J70" s="1366"/>
      <c r="K70" s="1366"/>
      <c r="L70" s="1366"/>
      <c r="M70" s="1366"/>
      <c r="N70" s="1366"/>
      <c r="O70" s="1367"/>
      <c r="P70" s="1362">
        <v>1.3</v>
      </c>
      <c r="Q70" s="1363"/>
      <c r="R70" s="1286"/>
      <c r="S70" s="1290"/>
      <c r="T70" s="1293"/>
      <c r="U70" s="1293"/>
      <c r="V70" s="1291"/>
      <c r="W70" s="1291"/>
      <c r="X70" s="1291"/>
      <c r="Y70" s="1291"/>
      <c r="Z70" s="1291"/>
      <c r="AA70" s="1291"/>
      <c r="AB70" s="1291"/>
      <c r="AC70" s="1293"/>
      <c r="AD70" s="1288">
        <f t="shared" si="0"/>
        <v>1.3</v>
      </c>
      <c r="AE70" s="1295"/>
      <c r="AF70" s="490"/>
    </row>
    <row r="71" spans="1:32" ht="9.75" customHeight="1">
      <c r="A71" s="4"/>
      <c r="B71" s="1292"/>
      <c r="C71" s="269"/>
      <c r="D71" s="671" t="s">
        <v>747</v>
      </c>
      <c r="E71" s="1363"/>
      <c r="F71" s="1363"/>
      <c r="G71" s="1363"/>
      <c r="H71" s="1363"/>
      <c r="I71" s="1363"/>
      <c r="J71" s="1363"/>
      <c r="K71" s="1363"/>
      <c r="L71" s="247"/>
      <c r="M71" s="1363"/>
      <c r="N71" s="1364"/>
      <c r="O71" s="1368"/>
      <c r="P71" s="1288">
        <v>-2.6</v>
      </c>
      <c r="Q71" s="1363"/>
      <c r="R71" s="1286"/>
      <c r="S71" s="1290"/>
      <c r="T71" s="1293"/>
      <c r="U71" s="1293"/>
      <c r="V71" s="1291"/>
      <c r="W71" s="1291"/>
      <c r="X71" s="1291"/>
      <c r="Y71" s="1291"/>
      <c r="Z71" s="1291"/>
      <c r="AA71" s="1291"/>
      <c r="AB71" s="1291"/>
      <c r="AC71" s="1293"/>
      <c r="AD71" s="1286"/>
      <c r="AE71" s="1295"/>
      <c r="AF71" s="490"/>
    </row>
    <row r="72" spans="1:32" ht="9.75" customHeight="1">
      <c r="A72" s="4"/>
      <c r="B72" s="1292"/>
      <c r="C72" s="269"/>
      <c r="D72" s="671" t="s">
        <v>748</v>
      </c>
      <c r="E72" s="672"/>
      <c r="F72" s="1286"/>
      <c r="G72" s="1286"/>
      <c r="H72" s="1364"/>
      <c r="I72" s="1364"/>
      <c r="J72" s="1364"/>
      <c r="K72" s="1364"/>
      <c r="L72" s="247"/>
      <c r="M72" s="1364"/>
      <c r="N72" s="1364"/>
      <c r="O72" s="1364"/>
      <c r="P72" s="1288">
        <v>-3.2</v>
      </c>
      <c r="Q72" s="1363"/>
      <c r="R72" s="1286"/>
      <c r="S72" s="1290"/>
      <c r="T72" s="1293"/>
      <c r="U72" s="1293"/>
      <c r="V72" s="1291"/>
      <c r="W72" s="1291"/>
      <c r="X72" s="1291"/>
      <c r="Y72" s="1291"/>
      <c r="Z72" s="1291"/>
      <c r="AA72" s="1291"/>
      <c r="AB72" s="1291"/>
      <c r="AC72" s="1293"/>
      <c r="AD72" s="1370"/>
      <c r="AE72" s="1295"/>
      <c r="AF72" s="490"/>
    </row>
    <row r="73" spans="1:32" ht="9.75" customHeight="1">
      <c r="A73" s="4"/>
      <c r="B73" s="1292"/>
      <c r="C73" s="269"/>
      <c r="D73" s="671" t="s">
        <v>517</v>
      </c>
      <c r="E73" s="672"/>
      <c r="F73" s="1286"/>
      <c r="G73" s="1286"/>
      <c r="H73" s="1364"/>
      <c r="I73" s="1364"/>
      <c r="J73" s="1364"/>
      <c r="K73" s="1364"/>
      <c r="L73" s="247"/>
      <c r="M73" s="1364"/>
      <c r="N73" s="1364"/>
      <c r="O73" s="1364"/>
      <c r="P73" s="1288">
        <v>-3.5</v>
      </c>
      <c r="Q73" s="1363"/>
      <c r="R73" s="1286"/>
      <c r="S73" s="1290"/>
      <c r="T73" s="1293"/>
      <c r="U73" s="1293"/>
      <c r="V73" s="1291"/>
      <c r="W73" s="1291"/>
      <c r="X73" s="1291"/>
      <c r="Y73" s="1291"/>
      <c r="Z73" s="1291"/>
      <c r="AA73" s="1291"/>
      <c r="AB73" s="1291"/>
      <c r="AC73" s="1293"/>
      <c r="AD73" s="1370"/>
      <c r="AE73" s="1295"/>
      <c r="AF73" s="490"/>
    </row>
    <row r="74" spans="1:32" ht="9.75" customHeight="1">
      <c r="A74" s="4"/>
      <c r="B74" s="1292"/>
      <c r="C74" s="269"/>
      <c r="D74" s="671" t="s">
        <v>525</v>
      </c>
      <c r="E74" s="672"/>
      <c r="F74" s="1286"/>
      <c r="G74" s="1286"/>
      <c r="H74" s="1364"/>
      <c r="I74" s="1364"/>
      <c r="J74" s="1364"/>
      <c r="K74" s="1364"/>
      <c r="L74" s="247"/>
      <c r="M74" s="1364"/>
      <c r="N74" s="1364"/>
      <c r="O74" s="1364"/>
      <c r="P74" s="1288">
        <v>-4.5999999999999996</v>
      </c>
      <c r="Q74" s="1363"/>
      <c r="R74" s="1286"/>
      <c r="S74" s="1290"/>
      <c r="T74" s="1293"/>
      <c r="U74" s="1293"/>
      <c r="V74" s="1291"/>
      <c r="W74" s="1291"/>
      <c r="X74" s="1291"/>
      <c r="Y74" s="1291"/>
      <c r="Z74" s="1291"/>
      <c r="AA74" s="1291"/>
      <c r="AB74" s="1291"/>
      <c r="AC74" s="1293"/>
      <c r="AD74" s="1370"/>
      <c r="AE74" s="1295"/>
      <c r="AF74" s="490"/>
    </row>
    <row r="75" spans="1:32" ht="9.75" customHeight="1">
      <c r="A75" s="4"/>
      <c r="B75" s="1292"/>
      <c r="C75" s="269"/>
      <c r="D75" s="1369" t="s">
        <v>135</v>
      </c>
      <c r="E75" s="672"/>
      <c r="F75" s="1286"/>
      <c r="G75" s="1286"/>
      <c r="H75" s="1363"/>
      <c r="I75" s="1363"/>
      <c r="J75" s="1363"/>
      <c r="K75" s="1363"/>
      <c r="L75" s="247"/>
      <c r="M75" s="1363"/>
      <c r="N75" s="1364"/>
      <c r="O75" s="1364"/>
      <c r="P75" s="1288">
        <v>-6.5</v>
      </c>
      <c r="Q75" s="1363"/>
      <c r="R75" s="1286"/>
      <c r="S75" s="1290"/>
      <c r="T75" s="1293"/>
      <c r="U75" s="1293"/>
      <c r="V75" s="1291"/>
      <c r="W75" s="1291"/>
      <c r="X75" s="1291"/>
      <c r="Y75" s="1291"/>
      <c r="Z75" s="1291"/>
      <c r="AA75" s="1291"/>
      <c r="AB75" s="1291"/>
      <c r="AC75" s="1293"/>
      <c r="AD75" s="1286"/>
      <c r="AE75" s="1295"/>
      <c r="AF75" s="490"/>
    </row>
    <row r="76" spans="1:32" ht="12.75" customHeight="1" thickBot="1">
      <c r="A76" s="4"/>
      <c r="B76" s="1296"/>
      <c r="C76" s="663" t="s">
        <v>505</v>
      </c>
      <c r="D76" s="671"/>
      <c r="E76" s="663"/>
      <c r="F76" s="663"/>
      <c r="G76" s="663"/>
      <c r="H76" s="663"/>
      <c r="I76" s="663"/>
      <c r="J76" s="1297" t="s">
        <v>134</v>
      </c>
      <c r="K76" s="663"/>
      <c r="L76" s="663"/>
      <c r="M76" s="663"/>
      <c r="N76" s="663"/>
      <c r="O76" s="663"/>
      <c r="P76" s="663"/>
      <c r="Q76" s="663"/>
      <c r="R76" s="663"/>
      <c r="S76" s="663"/>
      <c r="T76" s="663"/>
      <c r="U76" s="663"/>
      <c r="V76" s="663"/>
      <c r="W76" s="663"/>
      <c r="X76" s="663"/>
      <c r="Y76" s="1298"/>
      <c r="Z76" s="1298"/>
      <c r="AA76" s="1298"/>
      <c r="AB76" s="1298"/>
      <c r="AC76" s="1298"/>
      <c r="AD76" s="1298"/>
      <c r="AE76" s="489"/>
      <c r="AF76" s="490"/>
    </row>
    <row r="77" spans="1:32" ht="12.75" customHeight="1" thickBot="1">
      <c r="A77" s="4"/>
      <c r="B77" s="673">
        <v>16</v>
      </c>
      <c r="C77" s="1260" t="s">
        <v>501</v>
      </c>
      <c r="D77" s="1585" t="s">
        <v>561</v>
      </c>
      <c r="E77" s="1585"/>
      <c r="F77" s="1277"/>
      <c r="G77" s="1277"/>
      <c r="H77" s="1277"/>
      <c r="I77" s="8"/>
      <c r="J77" s="8"/>
      <c r="K77" s="8"/>
      <c r="L77" s="8"/>
      <c r="M77" s="8"/>
      <c r="N77" s="8"/>
      <c r="O77" s="8"/>
      <c r="P77" s="8"/>
      <c r="Q77" s="8"/>
      <c r="R77" s="8"/>
      <c r="S77" s="8"/>
      <c r="T77" s="8"/>
      <c r="U77" s="8"/>
      <c r="V77" s="8"/>
      <c r="W77" s="8"/>
      <c r="X77" s="1450"/>
      <c r="Y77" s="1450"/>
      <c r="Z77" s="1450"/>
      <c r="AA77" s="1450"/>
      <c r="AB77" s="1450"/>
      <c r="AC77" s="1450"/>
      <c r="AD77" s="1450"/>
      <c r="AE77" s="674"/>
      <c r="AF77" s="8"/>
    </row>
    <row r="78" spans="1:32">
      <c r="B78" s="1"/>
      <c r="D78" s="671"/>
    </row>
    <row r="79" spans="1:32">
      <c r="B79" s="48"/>
      <c r="C79" s="48"/>
      <c r="D79" s="48"/>
      <c r="E79" s="48"/>
      <c r="F79" s="48"/>
    </row>
    <row r="80" spans="1:32" ht="18" customHeight="1">
      <c r="B80" s="48"/>
      <c r="C80" s="48"/>
      <c r="D80" s="48"/>
      <c r="E80" s="48"/>
      <c r="F80" s="48"/>
    </row>
    <row r="81" spans="2:31">
      <c r="B81" s="48"/>
      <c r="C81" s="48"/>
      <c r="D81" s="671"/>
      <c r="E81" s="48"/>
      <c r="F81" s="48"/>
    </row>
    <row r="82" spans="2:31">
      <c r="B82" s="48"/>
      <c r="C82" s="48"/>
      <c r="D82" s="48"/>
      <c r="E82" s="48"/>
      <c r="F82" s="48"/>
      <c r="G82" s="48"/>
      <c r="H82" s="48"/>
      <c r="I82" s="48"/>
      <c r="J82" s="48"/>
      <c r="K82" s="48"/>
      <c r="L82" s="48"/>
      <c r="M82" s="48"/>
      <c r="N82" s="48"/>
      <c r="O82" s="48"/>
      <c r="P82" s="48"/>
      <c r="Q82" s="48"/>
      <c r="R82" s="48"/>
    </row>
    <row r="83" spans="2:31" ht="17.25" customHeight="1">
      <c r="B83" s="48"/>
      <c r="C83" s="48"/>
      <c r="D83" s="55"/>
      <c r="E83" s="48"/>
      <c r="F83" s="48"/>
      <c r="G83" s="48"/>
      <c r="H83" s="48"/>
      <c r="I83" s="48"/>
      <c r="J83" s="48"/>
      <c r="K83" s="48"/>
      <c r="L83" s="48"/>
      <c r="M83" s="48"/>
      <c r="N83" s="48"/>
      <c r="O83" s="48"/>
      <c r="P83" s="48"/>
      <c r="Q83" s="48"/>
      <c r="R83" s="48"/>
    </row>
    <row r="84" spans="2:31">
      <c r="B84" s="48"/>
      <c r="C84" s="48"/>
      <c r="E84" s="48"/>
      <c r="F84" s="48"/>
      <c r="G84" s="48"/>
      <c r="H84" s="48"/>
      <c r="I84" s="48"/>
      <c r="J84" s="48"/>
      <c r="K84" s="48"/>
      <c r="L84" s="48"/>
      <c r="M84" s="48"/>
      <c r="N84" s="48"/>
      <c r="O84" s="48"/>
      <c r="P84" s="48"/>
      <c r="Q84" s="48"/>
      <c r="R84" s="48"/>
    </row>
    <row r="85" spans="2:31" ht="9" customHeight="1">
      <c r="B85" s="48"/>
      <c r="C85" s="48"/>
      <c r="E85" s="48"/>
      <c r="F85" s="48"/>
      <c r="G85" s="48"/>
      <c r="H85" s="48"/>
      <c r="I85" s="48"/>
      <c r="J85" s="48"/>
      <c r="K85" s="48"/>
      <c r="L85" s="48"/>
      <c r="M85" s="48"/>
      <c r="N85" s="48"/>
      <c r="O85" s="48"/>
      <c r="P85" s="48"/>
      <c r="Q85" s="48"/>
      <c r="R85" s="48"/>
    </row>
    <row r="86" spans="2:31" ht="8.25" customHeight="1">
      <c r="B86" s="48"/>
      <c r="C86" s="48"/>
      <c r="E86" s="48"/>
      <c r="F86" s="48"/>
      <c r="G86" s="48"/>
      <c r="H86" s="48"/>
      <c r="I86" s="48"/>
      <c r="J86" s="48"/>
      <c r="K86" s="48"/>
      <c r="L86" s="48"/>
      <c r="M86" s="48"/>
      <c r="N86" s="48"/>
      <c r="O86" s="48"/>
      <c r="P86" s="48"/>
      <c r="Q86" s="48"/>
      <c r="R86" s="48"/>
    </row>
    <row r="87" spans="2:31" ht="9.75" customHeight="1">
      <c r="B87" s="48"/>
      <c r="C87" s="48"/>
      <c r="E87" s="48"/>
      <c r="F87" s="48"/>
      <c r="G87" s="48"/>
      <c r="H87" s="48"/>
      <c r="I87" s="48"/>
      <c r="J87" s="48"/>
      <c r="K87" s="48"/>
      <c r="L87" s="48"/>
      <c r="M87" s="48"/>
      <c r="N87" s="48"/>
      <c r="O87" s="48"/>
      <c r="P87" s="48"/>
      <c r="Q87" s="48"/>
      <c r="R87" s="48"/>
    </row>
    <row r="88" spans="2:31">
      <c r="B88" s="48"/>
      <c r="C88" s="48"/>
      <c r="E88" s="48"/>
      <c r="F88" s="48"/>
      <c r="G88" s="48"/>
      <c r="H88" s="48"/>
      <c r="I88" s="48"/>
      <c r="J88" s="48"/>
      <c r="K88" s="48"/>
      <c r="L88" s="48"/>
      <c r="M88" s="48"/>
      <c r="N88" s="48"/>
      <c r="O88" s="48"/>
      <c r="P88" s="48"/>
      <c r="Q88" s="48"/>
      <c r="R88" s="48"/>
    </row>
    <row r="89" spans="2:31">
      <c r="B89" s="48"/>
      <c r="C89" s="48"/>
      <c r="E89" s="48"/>
      <c r="F89" s="48"/>
      <c r="G89" s="48"/>
      <c r="H89" s="48"/>
      <c r="I89" s="48"/>
      <c r="J89" s="48"/>
      <c r="K89" s="48"/>
      <c r="L89" s="48"/>
      <c r="M89" s="48"/>
      <c r="N89" s="48"/>
      <c r="O89" s="48"/>
      <c r="P89" s="48"/>
      <c r="Q89" s="48"/>
      <c r="R89" s="48"/>
    </row>
    <row r="90" spans="2:31">
      <c r="B90" s="48"/>
      <c r="C90" s="48"/>
      <c r="E90" s="48"/>
      <c r="F90" s="48"/>
      <c r="G90" s="48"/>
      <c r="H90" s="48"/>
      <c r="I90" s="48"/>
      <c r="J90" s="48"/>
      <c r="K90" s="48"/>
      <c r="L90" s="48"/>
      <c r="M90" s="48"/>
      <c r="N90" s="48"/>
      <c r="O90" s="48"/>
      <c r="P90" s="48"/>
      <c r="Q90" s="48"/>
      <c r="R90" s="48"/>
    </row>
    <row r="91" spans="2:31">
      <c r="B91" s="48"/>
      <c r="C91" s="48"/>
      <c r="E91" s="48"/>
      <c r="F91" s="48"/>
      <c r="G91" s="48"/>
      <c r="H91" s="48"/>
      <c r="I91" s="48"/>
      <c r="J91" s="48"/>
      <c r="K91" s="48"/>
      <c r="L91" s="48"/>
      <c r="M91" s="48"/>
      <c r="N91" s="48"/>
      <c r="O91" s="48"/>
      <c r="P91" s="48"/>
      <c r="Q91" s="48"/>
      <c r="R91" s="48"/>
      <c r="AE91" s="9"/>
    </row>
    <row r="92" spans="2:31">
      <c r="B92" s="48"/>
      <c r="C92" s="48"/>
      <c r="D92" s="675"/>
      <c r="E92" s="48"/>
      <c r="F92" s="48"/>
      <c r="G92" s="48"/>
      <c r="H92" s="48"/>
      <c r="I92" s="48"/>
      <c r="J92" s="48"/>
      <c r="K92" s="48"/>
      <c r="L92" s="48"/>
      <c r="M92" s="48"/>
      <c r="N92" s="48"/>
      <c r="O92" s="48"/>
      <c r="P92" s="48"/>
      <c r="Q92" s="48"/>
      <c r="R92" s="48"/>
    </row>
    <row r="93" spans="2:31">
      <c r="B93" s="48"/>
      <c r="C93" s="48"/>
      <c r="D93" s="675"/>
      <c r="E93" s="48"/>
      <c r="F93" s="48"/>
      <c r="G93" s="48"/>
      <c r="H93" s="48"/>
      <c r="I93" s="48"/>
      <c r="J93" s="48"/>
      <c r="K93" s="48"/>
      <c r="L93" s="48"/>
      <c r="M93" s="48"/>
      <c r="N93" s="48"/>
      <c r="O93" s="48"/>
      <c r="P93" s="48"/>
      <c r="Q93" s="48"/>
      <c r="R93" s="48"/>
    </row>
    <row r="94" spans="2:31">
      <c r="B94" s="48"/>
      <c r="C94" s="48"/>
      <c r="D94" s="675"/>
      <c r="E94" s="48"/>
      <c r="F94" s="48"/>
      <c r="G94" s="48"/>
      <c r="H94" s="48"/>
      <c r="I94" s="48"/>
      <c r="J94" s="48"/>
      <c r="K94" s="48"/>
      <c r="L94" s="48"/>
      <c r="M94" s="48"/>
      <c r="N94" s="48"/>
      <c r="O94" s="48"/>
      <c r="P94" s="48"/>
      <c r="Q94" s="48"/>
      <c r="R94" s="48"/>
    </row>
    <row r="95" spans="2:31">
      <c r="B95" s="48"/>
      <c r="C95" s="48"/>
      <c r="D95" s="48"/>
      <c r="E95" s="48"/>
      <c r="F95" s="48"/>
      <c r="G95" s="48"/>
      <c r="H95" s="48"/>
      <c r="I95" s="48"/>
      <c r="J95" s="48"/>
      <c r="K95" s="48"/>
      <c r="L95" s="48"/>
      <c r="M95" s="48"/>
      <c r="N95" s="48"/>
      <c r="O95" s="48"/>
      <c r="P95" s="48"/>
      <c r="Q95" s="48"/>
      <c r="R95" s="48"/>
    </row>
  </sheetData>
  <mergeCells count="53">
    <mergeCell ref="J8:AD8"/>
    <mergeCell ref="C10:D10"/>
    <mergeCell ref="C20:D20"/>
    <mergeCell ref="C21:D21"/>
    <mergeCell ref="C22:D22"/>
    <mergeCell ref="C35:D35"/>
    <mergeCell ref="C36:D36"/>
    <mergeCell ref="C37:D37"/>
    <mergeCell ref="C38:D38"/>
    <mergeCell ref="C27:D27"/>
    <mergeCell ref="C28:D28"/>
    <mergeCell ref="C29:D29"/>
    <mergeCell ref="C30:D30"/>
    <mergeCell ref="C31:D31"/>
    <mergeCell ref="C32:D32"/>
    <mergeCell ref="C1:I1"/>
    <mergeCell ref="C7:D8"/>
    <mergeCell ref="F8:H8"/>
    <mergeCell ref="C33:D33"/>
    <mergeCell ref="C34:D34"/>
    <mergeCell ref="C23:D23"/>
    <mergeCell ref="C24:D24"/>
    <mergeCell ref="C25:D25"/>
    <mergeCell ref="C26:D26"/>
    <mergeCell ref="C39:D39"/>
    <mergeCell ref="C40:D40"/>
    <mergeCell ref="C41:D41"/>
    <mergeCell ref="C46:AD46"/>
    <mergeCell ref="C47:AD47"/>
    <mergeCell ref="N51:P51"/>
    <mergeCell ref="R51:T51"/>
    <mergeCell ref="X51:Z51"/>
    <mergeCell ref="C53:D53"/>
    <mergeCell ref="J53:L53"/>
    <mergeCell ref="N53:P53"/>
    <mergeCell ref="R53:T53"/>
    <mergeCell ref="X53:Z53"/>
    <mergeCell ref="C50:D51"/>
    <mergeCell ref="F50:H50"/>
    <mergeCell ref="J50:L51"/>
    <mergeCell ref="N50:V50"/>
    <mergeCell ref="X50:AD50"/>
    <mergeCell ref="C54:F54"/>
    <mergeCell ref="H54:J54"/>
    <mergeCell ref="N54:P54"/>
    <mergeCell ref="R54:T54"/>
    <mergeCell ref="Z54:AB54"/>
    <mergeCell ref="C58:D59"/>
    <mergeCell ref="F59:H59"/>
    <mergeCell ref="J59:AD59"/>
    <mergeCell ref="C61:D61"/>
    <mergeCell ref="D77:E77"/>
    <mergeCell ref="X77:AD77"/>
  </mergeCells>
  <printOptions horizontalCentered="1"/>
  <pageMargins left="0.15748031496062992" right="0.15748031496062992" top="0.19685039370078741" bottom="0.19685039370078741" header="0" footer="0"/>
  <pageSetup paperSize="9" scale="99" orientation="portrait" r:id="rId1"/>
  <headerFooter alignWithMargins="0"/>
  <drawing r:id="rId2"/>
</worksheet>
</file>

<file path=xl/worksheets/sheet15.xml><?xml version="1.0" encoding="utf-8"?>
<worksheet xmlns="http://schemas.openxmlformats.org/spreadsheetml/2006/main" xmlns:r="http://schemas.openxmlformats.org/officeDocument/2006/relationships">
  <sheetPr>
    <tabColor rgb="FFCC0000"/>
    <pageSetUpPr fitToPage="1"/>
  </sheetPr>
  <dimension ref="A1:Q67"/>
  <sheetViews>
    <sheetView workbookViewId="0"/>
  </sheetViews>
  <sheetFormatPr defaultRowHeight="12.75"/>
  <cols>
    <col min="1" max="1" width="1" style="1003" customWidth="1"/>
    <col min="2" max="2" width="2.5703125" style="1003" customWidth="1"/>
    <col min="3" max="3" width="2.140625" style="1003" customWidth="1"/>
    <col min="4" max="4" width="30.140625" style="1003" customWidth="1"/>
    <col min="5" max="5" width="12.85546875" style="1003" customWidth="1"/>
    <col min="6" max="6" width="0.28515625" style="1003" customWidth="1"/>
    <col min="7" max="7" width="9.5703125" style="1003" customWidth="1"/>
    <col min="8" max="8" width="0.7109375" style="1003" customWidth="1"/>
    <col min="9" max="9" width="9.28515625" style="1003" customWidth="1"/>
    <col min="10" max="10" width="0.7109375" style="1003" customWidth="1"/>
    <col min="11" max="11" width="9.42578125" style="1003" customWidth="1"/>
    <col min="12" max="12" width="0.7109375" style="1003" customWidth="1"/>
    <col min="13" max="13" width="9" style="1003" customWidth="1"/>
    <col min="14" max="14" width="0.7109375" style="1003" customWidth="1"/>
    <col min="15" max="15" width="9.5703125" style="1003" customWidth="1"/>
    <col min="16" max="16" width="2.42578125" style="1003" bestFit="1" customWidth="1"/>
    <col min="17" max="17" width="1" style="1003" customWidth="1"/>
    <col min="18" max="221" width="9.140625" style="1003"/>
    <col min="222" max="222" width="1" style="1003" customWidth="1"/>
    <col min="223" max="223" width="2.5703125" style="1003" customWidth="1"/>
    <col min="224" max="224" width="2.140625" style="1003" customWidth="1"/>
    <col min="225" max="225" width="15.85546875" style="1003" customWidth="1"/>
    <col min="226" max="226" width="1.7109375" style="1003" customWidth="1"/>
    <col min="227" max="227" width="11" style="1003" customWidth="1"/>
    <col min="228" max="228" width="2.140625" style="1003" customWidth="1"/>
    <col min="229" max="229" width="11" style="1003" customWidth="1"/>
    <col min="230" max="230" width="2.140625" style="1003" customWidth="1"/>
    <col min="231" max="231" width="11" style="1003" customWidth="1"/>
    <col min="232" max="232" width="2.140625" style="1003" customWidth="1"/>
    <col min="233" max="233" width="11" style="1003" customWidth="1"/>
    <col min="234" max="234" width="2.140625" style="1003" customWidth="1"/>
    <col min="235" max="235" width="11" style="1003" customWidth="1"/>
    <col min="236" max="236" width="2.140625" style="1003" customWidth="1"/>
    <col min="237" max="237" width="11" style="1003" customWidth="1"/>
    <col min="238" max="238" width="2.42578125" style="1003" bestFit="1" customWidth="1"/>
    <col min="239" max="239" width="1" style="1003" customWidth="1"/>
    <col min="240" max="241" width="9.140625" style="1003"/>
    <col min="242" max="249" width="2.7109375" style="1003" customWidth="1"/>
    <col min="250" max="477" width="9.140625" style="1003"/>
    <col min="478" max="478" width="1" style="1003" customWidth="1"/>
    <col min="479" max="479" width="2.5703125" style="1003" customWidth="1"/>
    <col min="480" max="480" width="2.140625" style="1003" customWidth="1"/>
    <col min="481" max="481" width="15.85546875" style="1003" customWidth="1"/>
    <col min="482" max="482" width="1.7109375" style="1003" customWidth="1"/>
    <col min="483" max="483" width="11" style="1003" customWidth="1"/>
    <col min="484" max="484" width="2.140625" style="1003" customWidth="1"/>
    <col min="485" max="485" width="11" style="1003" customWidth="1"/>
    <col min="486" max="486" width="2.140625" style="1003" customWidth="1"/>
    <col min="487" max="487" width="11" style="1003" customWidth="1"/>
    <col min="488" max="488" width="2.140625" style="1003" customWidth="1"/>
    <col min="489" max="489" width="11" style="1003" customWidth="1"/>
    <col min="490" max="490" width="2.140625" style="1003" customWidth="1"/>
    <col min="491" max="491" width="11" style="1003" customWidth="1"/>
    <col min="492" max="492" width="2.140625" style="1003" customWidth="1"/>
    <col min="493" max="493" width="11" style="1003" customWidth="1"/>
    <col min="494" max="494" width="2.42578125" style="1003" bestFit="1" customWidth="1"/>
    <col min="495" max="495" width="1" style="1003" customWidth="1"/>
    <col min="496" max="497" width="9.140625" style="1003"/>
    <col min="498" max="505" width="2.7109375" style="1003" customWidth="1"/>
    <col min="506" max="733" width="9.140625" style="1003"/>
    <col min="734" max="734" width="1" style="1003" customWidth="1"/>
    <col min="735" max="735" width="2.5703125" style="1003" customWidth="1"/>
    <col min="736" max="736" width="2.140625" style="1003" customWidth="1"/>
    <col min="737" max="737" width="15.85546875" style="1003" customWidth="1"/>
    <col min="738" max="738" width="1.7109375" style="1003" customWidth="1"/>
    <col min="739" max="739" width="11" style="1003" customWidth="1"/>
    <col min="740" max="740" width="2.140625" style="1003" customWidth="1"/>
    <col min="741" max="741" width="11" style="1003" customWidth="1"/>
    <col min="742" max="742" width="2.140625" style="1003" customWidth="1"/>
    <col min="743" max="743" width="11" style="1003" customWidth="1"/>
    <col min="744" max="744" width="2.140625" style="1003" customWidth="1"/>
    <col min="745" max="745" width="11" style="1003" customWidth="1"/>
    <col min="746" max="746" width="2.140625" style="1003" customWidth="1"/>
    <col min="747" max="747" width="11" style="1003" customWidth="1"/>
    <col min="748" max="748" width="2.140625" style="1003" customWidth="1"/>
    <col min="749" max="749" width="11" style="1003" customWidth="1"/>
    <col min="750" max="750" width="2.42578125" style="1003" bestFit="1" customWidth="1"/>
    <col min="751" max="751" width="1" style="1003" customWidth="1"/>
    <col min="752" max="753" width="9.140625" style="1003"/>
    <col min="754" max="761" width="2.7109375" style="1003" customWidth="1"/>
    <col min="762" max="989" width="9.140625" style="1003"/>
    <col min="990" max="990" width="1" style="1003" customWidth="1"/>
    <col min="991" max="991" width="2.5703125" style="1003" customWidth="1"/>
    <col min="992" max="992" width="2.140625" style="1003" customWidth="1"/>
    <col min="993" max="993" width="15.85546875" style="1003" customWidth="1"/>
    <col min="994" max="994" width="1.7109375" style="1003" customWidth="1"/>
    <col min="995" max="995" width="11" style="1003" customWidth="1"/>
    <col min="996" max="996" width="2.140625" style="1003" customWidth="1"/>
    <col min="997" max="997" width="11" style="1003" customWidth="1"/>
    <col min="998" max="998" width="2.140625" style="1003" customWidth="1"/>
    <col min="999" max="999" width="11" style="1003" customWidth="1"/>
    <col min="1000" max="1000" width="2.140625" style="1003" customWidth="1"/>
    <col min="1001" max="1001" width="11" style="1003" customWidth="1"/>
    <col min="1002" max="1002" width="2.140625" style="1003" customWidth="1"/>
    <col min="1003" max="1003" width="11" style="1003" customWidth="1"/>
    <col min="1004" max="1004" width="2.140625" style="1003" customWidth="1"/>
    <col min="1005" max="1005" width="11" style="1003" customWidth="1"/>
    <col min="1006" max="1006" width="2.42578125" style="1003" bestFit="1" customWidth="1"/>
    <col min="1007" max="1007" width="1" style="1003" customWidth="1"/>
    <col min="1008" max="1009" width="9.140625" style="1003"/>
    <col min="1010" max="1017" width="2.7109375" style="1003" customWidth="1"/>
    <col min="1018" max="1245" width="9.140625" style="1003"/>
    <col min="1246" max="1246" width="1" style="1003" customWidth="1"/>
    <col min="1247" max="1247" width="2.5703125" style="1003" customWidth="1"/>
    <col min="1248" max="1248" width="2.140625" style="1003" customWidth="1"/>
    <col min="1249" max="1249" width="15.85546875" style="1003" customWidth="1"/>
    <col min="1250" max="1250" width="1.7109375" style="1003" customWidth="1"/>
    <col min="1251" max="1251" width="11" style="1003" customWidth="1"/>
    <col min="1252" max="1252" width="2.140625" style="1003" customWidth="1"/>
    <col min="1253" max="1253" width="11" style="1003" customWidth="1"/>
    <col min="1254" max="1254" width="2.140625" style="1003" customWidth="1"/>
    <col min="1255" max="1255" width="11" style="1003" customWidth="1"/>
    <col min="1256" max="1256" width="2.140625" style="1003" customWidth="1"/>
    <col min="1257" max="1257" width="11" style="1003" customWidth="1"/>
    <col min="1258" max="1258" width="2.140625" style="1003" customWidth="1"/>
    <col min="1259" max="1259" width="11" style="1003" customWidth="1"/>
    <col min="1260" max="1260" width="2.140625" style="1003" customWidth="1"/>
    <col min="1261" max="1261" width="11" style="1003" customWidth="1"/>
    <col min="1262" max="1262" width="2.42578125" style="1003" bestFit="1" customWidth="1"/>
    <col min="1263" max="1263" width="1" style="1003" customWidth="1"/>
    <col min="1264" max="1265" width="9.140625" style="1003"/>
    <col min="1266" max="1273" width="2.7109375" style="1003" customWidth="1"/>
    <col min="1274" max="1501" width="9.140625" style="1003"/>
    <col min="1502" max="1502" width="1" style="1003" customWidth="1"/>
    <col min="1503" max="1503" width="2.5703125" style="1003" customWidth="1"/>
    <col min="1504" max="1504" width="2.140625" style="1003" customWidth="1"/>
    <col min="1505" max="1505" width="15.85546875" style="1003" customWidth="1"/>
    <col min="1506" max="1506" width="1.7109375" style="1003" customWidth="1"/>
    <col min="1507" max="1507" width="11" style="1003" customWidth="1"/>
    <col min="1508" max="1508" width="2.140625" style="1003" customWidth="1"/>
    <col min="1509" max="1509" width="11" style="1003" customWidth="1"/>
    <col min="1510" max="1510" width="2.140625" style="1003" customWidth="1"/>
    <col min="1511" max="1511" width="11" style="1003" customWidth="1"/>
    <col min="1512" max="1512" width="2.140625" style="1003" customWidth="1"/>
    <col min="1513" max="1513" width="11" style="1003" customWidth="1"/>
    <col min="1514" max="1514" width="2.140625" style="1003" customWidth="1"/>
    <col min="1515" max="1515" width="11" style="1003" customWidth="1"/>
    <col min="1516" max="1516" width="2.140625" style="1003" customWidth="1"/>
    <col min="1517" max="1517" width="11" style="1003" customWidth="1"/>
    <col min="1518" max="1518" width="2.42578125" style="1003" bestFit="1" customWidth="1"/>
    <col min="1519" max="1519" width="1" style="1003" customWidth="1"/>
    <col min="1520" max="1521" width="9.140625" style="1003"/>
    <col min="1522" max="1529" width="2.7109375" style="1003" customWidth="1"/>
    <col min="1530" max="1757" width="9.140625" style="1003"/>
    <col min="1758" max="1758" width="1" style="1003" customWidth="1"/>
    <col min="1759" max="1759" width="2.5703125" style="1003" customWidth="1"/>
    <col min="1760" max="1760" width="2.140625" style="1003" customWidth="1"/>
    <col min="1761" max="1761" width="15.85546875" style="1003" customWidth="1"/>
    <col min="1762" max="1762" width="1.7109375" style="1003" customWidth="1"/>
    <col min="1763" max="1763" width="11" style="1003" customWidth="1"/>
    <col min="1764" max="1764" width="2.140625" style="1003" customWidth="1"/>
    <col min="1765" max="1765" width="11" style="1003" customWidth="1"/>
    <col min="1766" max="1766" width="2.140625" style="1003" customWidth="1"/>
    <col min="1767" max="1767" width="11" style="1003" customWidth="1"/>
    <col min="1768" max="1768" width="2.140625" style="1003" customWidth="1"/>
    <col min="1769" max="1769" width="11" style="1003" customWidth="1"/>
    <col min="1770" max="1770" width="2.140625" style="1003" customWidth="1"/>
    <col min="1771" max="1771" width="11" style="1003" customWidth="1"/>
    <col min="1772" max="1772" width="2.140625" style="1003" customWidth="1"/>
    <col min="1773" max="1773" width="11" style="1003" customWidth="1"/>
    <col min="1774" max="1774" width="2.42578125" style="1003" bestFit="1" customWidth="1"/>
    <col min="1775" max="1775" width="1" style="1003" customWidth="1"/>
    <col min="1776" max="1777" width="9.140625" style="1003"/>
    <col min="1778" max="1785" width="2.7109375" style="1003" customWidth="1"/>
    <col min="1786" max="2013" width="9.140625" style="1003"/>
    <col min="2014" max="2014" width="1" style="1003" customWidth="1"/>
    <col min="2015" max="2015" width="2.5703125" style="1003" customWidth="1"/>
    <col min="2016" max="2016" width="2.140625" style="1003" customWidth="1"/>
    <col min="2017" max="2017" width="15.85546875" style="1003" customWidth="1"/>
    <col min="2018" max="2018" width="1.7109375" style="1003" customWidth="1"/>
    <col min="2019" max="2019" width="11" style="1003" customWidth="1"/>
    <col min="2020" max="2020" width="2.140625" style="1003" customWidth="1"/>
    <col min="2021" max="2021" width="11" style="1003" customWidth="1"/>
    <col min="2022" max="2022" width="2.140625" style="1003" customWidth="1"/>
    <col min="2023" max="2023" width="11" style="1003" customWidth="1"/>
    <col min="2024" max="2024" width="2.140625" style="1003" customWidth="1"/>
    <col min="2025" max="2025" width="11" style="1003" customWidth="1"/>
    <col min="2026" max="2026" width="2.140625" style="1003" customWidth="1"/>
    <col min="2027" max="2027" width="11" style="1003" customWidth="1"/>
    <col min="2028" max="2028" width="2.140625" style="1003" customWidth="1"/>
    <col min="2029" max="2029" width="11" style="1003" customWidth="1"/>
    <col min="2030" max="2030" width="2.42578125" style="1003" bestFit="1" customWidth="1"/>
    <col min="2031" max="2031" width="1" style="1003" customWidth="1"/>
    <col min="2032" max="2033" width="9.140625" style="1003"/>
    <col min="2034" max="2041" width="2.7109375" style="1003" customWidth="1"/>
    <col min="2042" max="2269" width="9.140625" style="1003"/>
    <col min="2270" max="2270" width="1" style="1003" customWidth="1"/>
    <col min="2271" max="2271" width="2.5703125" style="1003" customWidth="1"/>
    <col min="2272" max="2272" width="2.140625" style="1003" customWidth="1"/>
    <col min="2273" max="2273" width="15.85546875" style="1003" customWidth="1"/>
    <col min="2274" max="2274" width="1.7109375" style="1003" customWidth="1"/>
    <col min="2275" max="2275" width="11" style="1003" customWidth="1"/>
    <col min="2276" max="2276" width="2.140625" style="1003" customWidth="1"/>
    <col min="2277" max="2277" width="11" style="1003" customWidth="1"/>
    <col min="2278" max="2278" width="2.140625" style="1003" customWidth="1"/>
    <col min="2279" max="2279" width="11" style="1003" customWidth="1"/>
    <col min="2280" max="2280" width="2.140625" style="1003" customWidth="1"/>
    <col min="2281" max="2281" width="11" style="1003" customWidth="1"/>
    <col min="2282" max="2282" width="2.140625" style="1003" customWidth="1"/>
    <col min="2283" max="2283" width="11" style="1003" customWidth="1"/>
    <col min="2284" max="2284" width="2.140625" style="1003" customWidth="1"/>
    <col min="2285" max="2285" width="11" style="1003" customWidth="1"/>
    <col min="2286" max="2286" width="2.42578125" style="1003" bestFit="1" customWidth="1"/>
    <col min="2287" max="2287" width="1" style="1003" customWidth="1"/>
    <col min="2288" max="2289" width="9.140625" style="1003"/>
    <col min="2290" max="2297" width="2.7109375" style="1003" customWidth="1"/>
    <col min="2298" max="2525" width="9.140625" style="1003"/>
    <col min="2526" max="2526" width="1" style="1003" customWidth="1"/>
    <col min="2527" max="2527" width="2.5703125" style="1003" customWidth="1"/>
    <col min="2528" max="2528" width="2.140625" style="1003" customWidth="1"/>
    <col min="2529" max="2529" width="15.85546875" style="1003" customWidth="1"/>
    <col min="2530" max="2530" width="1.7109375" style="1003" customWidth="1"/>
    <col min="2531" max="2531" width="11" style="1003" customWidth="1"/>
    <col min="2532" max="2532" width="2.140625" style="1003" customWidth="1"/>
    <col min="2533" max="2533" width="11" style="1003" customWidth="1"/>
    <col min="2534" max="2534" width="2.140625" style="1003" customWidth="1"/>
    <col min="2535" max="2535" width="11" style="1003" customWidth="1"/>
    <col min="2536" max="2536" width="2.140625" style="1003" customWidth="1"/>
    <col min="2537" max="2537" width="11" style="1003" customWidth="1"/>
    <col min="2538" max="2538" width="2.140625" style="1003" customWidth="1"/>
    <col min="2539" max="2539" width="11" style="1003" customWidth="1"/>
    <col min="2540" max="2540" width="2.140625" style="1003" customWidth="1"/>
    <col min="2541" max="2541" width="11" style="1003" customWidth="1"/>
    <col min="2542" max="2542" width="2.42578125" style="1003" bestFit="1" customWidth="1"/>
    <col min="2543" max="2543" width="1" style="1003" customWidth="1"/>
    <col min="2544" max="2545" width="9.140625" style="1003"/>
    <col min="2546" max="2553" width="2.7109375" style="1003" customWidth="1"/>
    <col min="2554" max="2781" width="9.140625" style="1003"/>
    <col min="2782" max="2782" width="1" style="1003" customWidth="1"/>
    <col min="2783" max="2783" width="2.5703125" style="1003" customWidth="1"/>
    <col min="2784" max="2784" width="2.140625" style="1003" customWidth="1"/>
    <col min="2785" max="2785" width="15.85546875" style="1003" customWidth="1"/>
    <col min="2786" max="2786" width="1.7109375" style="1003" customWidth="1"/>
    <col min="2787" max="2787" width="11" style="1003" customWidth="1"/>
    <col min="2788" max="2788" width="2.140625" style="1003" customWidth="1"/>
    <col min="2789" max="2789" width="11" style="1003" customWidth="1"/>
    <col min="2790" max="2790" width="2.140625" style="1003" customWidth="1"/>
    <col min="2791" max="2791" width="11" style="1003" customWidth="1"/>
    <col min="2792" max="2792" width="2.140625" style="1003" customWidth="1"/>
    <col min="2793" max="2793" width="11" style="1003" customWidth="1"/>
    <col min="2794" max="2794" width="2.140625" style="1003" customWidth="1"/>
    <col min="2795" max="2795" width="11" style="1003" customWidth="1"/>
    <col min="2796" max="2796" width="2.140625" style="1003" customWidth="1"/>
    <col min="2797" max="2797" width="11" style="1003" customWidth="1"/>
    <col min="2798" max="2798" width="2.42578125" style="1003" bestFit="1" customWidth="1"/>
    <col min="2799" max="2799" width="1" style="1003" customWidth="1"/>
    <col min="2800" max="2801" width="9.140625" style="1003"/>
    <col min="2802" max="2809" width="2.7109375" style="1003" customWidth="1"/>
    <col min="2810" max="3037" width="9.140625" style="1003"/>
    <col min="3038" max="3038" width="1" style="1003" customWidth="1"/>
    <col min="3039" max="3039" width="2.5703125" style="1003" customWidth="1"/>
    <col min="3040" max="3040" width="2.140625" style="1003" customWidth="1"/>
    <col min="3041" max="3041" width="15.85546875" style="1003" customWidth="1"/>
    <col min="3042" max="3042" width="1.7109375" style="1003" customWidth="1"/>
    <col min="3043" max="3043" width="11" style="1003" customWidth="1"/>
    <col min="3044" max="3044" width="2.140625" style="1003" customWidth="1"/>
    <col min="3045" max="3045" width="11" style="1003" customWidth="1"/>
    <col min="3046" max="3046" width="2.140625" style="1003" customWidth="1"/>
    <col min="3047" max="3047" width="11" style="1003" customWidth="1"/>
    <col min="3048" max="3048" width="2.140625" style="1003" customWidth="1"/>
    <col min="3049" max="3049" width="11" style="1003" customWidth="1"/>
    <col min="3050" max="3050" width="2.140625" style="1003" customWidth="1"/>
    <col min="3051" max="3051" width="11" style="1003" customWidth="1"/>
    <col min="3052" max="3052" width="2.140625" style="1003" customWidth="1"/>
    <col min="3053" max="3053" width="11" style="1003" customWidth="1"/>
    <col min="3054" max="3054" width="2.42578125" style="1003" bestFit="1" customWidth="1"/>
    <col min="3055" max="3055" width="1" style="1003" customWidth="1"/>
    <col min="3056" max="3057" width="9.140625" style="1003"/>
    <col min="3058" max="3065" width="2.7109375" style="1003" customWidth="1"/>
    <col min="3066" max="3293" width="9.140625" style="1003"/>
    <col min="3294" max="3294" width="1" style="1003" customWidth="1"/>
    <col min="3295" max="3295" width="2.5703125" style="1003" customWidth="1"/>
    <col min="3296" max="3296" width="2.140625" style="1003" customWidth="1"/>
    <col min="3297" max="3297" width="15.85546875" style="1003" customWidth="1"/>
    <col min="3298" max="3298" width="1.7109375" style="1003" customWidth="1"/>
    <col min="3299" max="3299" width="11" style="1003" customWidth="1"/>
    <col min="3300" max="3300" width="2.140625" style="1003" customWidth="1"/>
    <col min="3301" max="3301" width="11" style="1003" customWidth="1"/>
    <col min="3302" max="3302" width="2.140625" style="1003" customWidth="1"/>
    <col min="3303" max="3303" width="11" style="1003" customWidth="1"/>
    <col min="3304" max="3304" width="2.140625" style="1003" customWidth="1"/>
    <col min="3305" max="3305" width="11" style="1003" customWidth="1"/>
    <col min="3306" max="3306" width="2.140625" style="1003" customWidth="1"/>
    <col min="3307" max="3307" width="11" style="1003" customWidth="1"/>
    <col min="3308" max="3308" width="2.140625" style="1003" customWidth="1"/>
    <col min="3309" max="3309" width="11" style="1003" customWidth="1"/>
    <col min="3310" max="3310" width="2.42578125" style="1003" bestFit="1" customWidth="1"/>
    <col min="3311" max="3311" width="1" style="1003" customWidth="1"/>
    <col min="3312" max="3313" width="9.140625" style="1003"/>
    <col min="3314" max="3321" width="2.7109375" style="1003" customWidth="1"/>
    <col min="3322" max="3549" width="9.140625" style="1003"/>
    <col min="3550" max="3550" width="1" style="1003" customWidth="1"/>
    <col min="3551" max="3551" width="2.5703125" style="1003" customWidth="1"/>
    <col min="3552" max="3552" width="2.140625" style="1003" customWidth="1"/>
    <col min="3553" max="3553" width="15.85546875" style="1003" customWidth="1"/>
    <col min="3554" max="3554" width="1.7109375" style="1003" customWidth="1"/>
    <col min="3555" max="3555" width="11" style="1003" customWidth="1"/>
    <col min="3556" max="3556" width="2.140625" style="1003" customWidth="1"/>
    <col min="3557" max="3557" width="11" style="1003" customWidth="1"/>
    <col min="3558" max="3558" width="2.140625" style="1003" customWidth="1"/>
    <col min="3559" max="3559" width="11" style="1003" customWidth="1"/>
    <col min="3560" max="3560" width="2.140625" style="1003" customWidth="1"/>
    <col min="3561" max="3561" width="11" style="1003" customWidth="1"/>
    <col min="3562" max="3562" width="2.140625" style="1003" customWidth="1"/>
    <col min="3563" max="3563" width="11" style="1003" customWidth="1"/>
    <col min="3564" max="3564" width="2.140625" style="1003" customWidth="1"/>
    <col min="3565" max="3565" width="11" style="1003" customWidth="1"/>
    <col min="3566" max="3566" width="2.42578125" style="1003" bestFit="1" customWidth="1"/>
    <col min="3567" max="3567" width="1" style="1003" customWidth="1"/>
    <col min="3568" max="3569" width="9.140625" style="1003"/>
    <col min="3570" max="3577" width="2.7109375" style="1003" customWidth="1"/>
    <col min="3578" max="3805" width="9.140625" style="1003"/>
    <col min="3806" max="3806" width="1" style="1003" customWidth="1"/>
    <col min="3807" max="3807" width="2.5703125" style="1003" customWidth="1"/>
    <col min="3808" max="3808" width="2.140625" style="1003" customWidth="1"/>
    <col min="3809" max="3809" width="15.85546875" style="1003" customWidth="1"/>
    <col min="3810" max="3810" width="1.7109375" style="1003" customWidth="1"/>
    <col min="3811" max="3811" width="11" style="1003" customWidth="1"/>
    <col min="3812" max="3812" width="2.140625" style="1003" customWidth="1"/>
    <col min="3813" max="3813" width="11" style="1003" customWidth="1"/>
    <col min="3814" max="3814" width="2.140625" style="1003" customWidth="1"/>
    <col min="3815" max="3815" width="11" style="1003" customWidth="1"/>
    <col min="3816" max="3816" width="2.140625" style="1003" customWidth="1"/>
    <col min="3817" max="3817" width="11" style="1003" customWidth="1"/>
    <col min="3818" max="3818" width="2.140625" style="1003" customWidth="1"/>
    <col min="3819" max="3819" width="11" style="1003" customWidth="1"/>
    <col min="3820" max="3820" width="2.140625" style="1003" customWidth="1"/>
    <col min="3821" max="3821" width="11" style="1003" customWidth="1"/>
    <col min="3822" max="3822" width="2.42578125" style="1003" bestFit="1" customWidth="1"/>
    <col min="3823" max="3823" width="1" style="1003" customWidth="1"/>
    <col min="3824" max="3825" width="9.140625" style="1003"/>
    <col min="3826" max="3833" width="2.7109375" style="1003" customWidth="1"/>
    <col min="3834" max="4061" width="9.140625" style="1003"/>
    <col min="4062" max="4062" width="1" style="1003" customWidth="1"/>
    <col min="4063" max="4063" width="2.5703125" style="1003" customWidth="1"/>
    <col min="4064" max="4064" width="2.140625" style="1003" customWidth="1"/>
    <col min="4065" max="4065" width="15.85546875" style="1003" customWidth="1"/>
    <col min="4066" max="4066" width="1.7109375" style="1003" customWidth="1"/>
    <col min="4067" max="4067" width="11" style="1003" customWidth="1"/>
    <col min="4068" max="4068" width="2.140625" style="1003" customWidth="1"/>
    <col min="4069" max="4069" width="11" style="1003" customWidth="1"/>
    <col min="4070" max="4070" width="2.140625" style="1003" customWidth="1"/>
    <col min="4071" max="4071" width="11" style="1003" customWidth="1"/>
    <col min="4072" max="4072" width="2.140625" style="1003" customWidth="1"/>
    <col min="4073" max="4073" width="11" style="1003" customWidth="1"/>
    <col min="4074" max="4074" width="2.140625" style="1003" customWidth="1"/>
    <col min="4075" max="4075" width="11" style="1003" customWidth="1"/>
    <col min="4076" max="4076" width="2.140625" style="1003" customWidth="1"/>
    <col min="4077" max="4077" width="11" style="1003" customWidth="1"/>
    <col min="4078" max="4078" width="2.42578125" style="1003" bestFit="1" customWidth="1"/>
    <col min="4079" max="4079" width="1" style="1003" customWidth="1"/>
    <col min="4080" max="4081" width="9.140625" style="1003"/>
    <col min="4082" max="4089" width="2.7109375" style="1003" customWidth="1"/>
    <col min="4090" max="4317" width="9.140625" style="1003"/>
    <col min="4318" max="4318" width="1" style="1003" customWidth="1"/>
    <col min="4319" max="4319" width="2.5703125" style="1003" customWidth="1"/>
    <col min="4320" max="4320" width="2.140625" style="1003" customWidth="1"/>
    <col min="4321" max="4321" width="15.85546875" style="1003" customWidth="1"/>
    <col min="4322" max="4322" width="1.7109375" style="1003" customWidth="1"/>
    <col min="4323" max="4323" width="11" style="1003" customWidth="1"/>
    <col min="4324" max="4324" width="2.140625" style="1003" customWidth="1"/>
    <col min="4325" max="4325" width="11" style="1003" customWidth="1"/>
    <col min="4326" max="4326" width="2.140625" style="1003" customWidth="1"/>
    <col min="4327" max="4327" width="11" style="1003" customWidth="1"/>
    <col min="4328" max="4328" width="2.140625" style="1003" customWidth="1"/>
    <col min="4329" max="4329" width="11" style="1003" customWidth="1"/>
    <col min="4330" max="4330" width="2.140625" style="1003" customWidth="1"/>
    <col min="4331" max="4331" width="11" style="1003" customWidth="1"/>
    <col min="4332" max="4332" width="2.140625" style="1003" customWidth="1"/>
    <col min="4333" max="4333" width="11" style="1003" customWidth="1"/>
    <col min="4334" max="4334" width="2.42578125" style="1003" bestFit="1" customWidth="1"/>
    <col min="4335" max="4335" width="1" style="1003" customWidth="1"/>
    <col min="4336" max="4337" width="9.140625" style="1003"/>
    <col min="4338" max="4345" width="2.7109375" style="1003" customWidth="1"/>
    <col min="4346" max="4573" width="9.140625" style="1003"/>
    <col min="4574" max="4574" width="1" style="1003" customWidth="1"/>
    <col min="4575" max="4575" width="2.5703125" style="1003" customWidth="1"/>
    <col min="4576" max="4576" width="2.140625" style="1003" customWidth="1"/>
    <col min="4577" max="4577" width="15.85546875" style="1003" customWidth="1"/>
    <col min="4578" max="4578" width="1.7109375" style="1003" customWidth="1"/>
    <col min="4579" max="4579" width="11" style="1003" customWidth="1"/>
    <col min="4580" max="4580" width="2.140625" style="1003" customWidth="1"/>
    <col min="4581" max="4581" width="11" style="1003" customWidth="1"/>
    <col min="4582" max="4582" width="2.140625" style="1003" customWidth="1"/>
    <col min="4583" max="4583" width="11" style="1003" customWidth="1"/>
    <col min="4584" max="4584" width="2.140625" style="1003" customWidth="1"/>
    <col min="4585" max="4585" width="11" style="1003" customWidth="1"/>
    <col min="4586" max="4586" width="2.140625" style="1003" customWidth="1"/>
    <col min="4587" max="4587" width="11" style="1003" customWidth="1"/>
    <col min="4588" max="4588" width="2.140625" style="1003" customWidth="1"/>
    <col min="4589" max="4589" width="11" style="1003" customWidth="1"/>
    <col min="4590" max="4590" width="2.42578125" style="1003" bestFit="1" customWidth="1"/>
    <col min="4591" max="4591" width="1" style="1003" customWidth="1"/>
    <col min="4592" max="4593" width="9.140625" style="1003"/>
    <col min="4594" max="4601" width="2.7109375" style="1003" customWidth="1"/>
    <col min="4602" max="4829" width="9.140625" style="1003"/>
    <col min="4830" max="4830" width="1" style="1003" customWidth="1"/>
    <col min="4831" max="4831" width="2.5703125" style="1003" customWidth="1"/>
    <col min="4832" max="4832" width="2.140625" style="1003" customWidth="1"/>
    <col min="4833" max="4833" width="15.85546875" style="1003" customWidth="1"/>
    <col min="4834" max="4834" width="1.7109375" style="1003" customWidth="1"/>
    <col min="4835" max="4835" width="11" style="1003" customWidth="1"/>
    <col min="4836" max="4836" width="2.140625" style="1003" customWidth="1"/>
    <col min="4837" max="4837" width="11" style="1003" customWidth="1"/>
    <col min="4838" max="4838" width="2.140625" style="1003" customWidth="1"/>
    <col min="4839" max="4839" width="11" style="1003" customWidth="1"/>
    <col min="4840" max="4840" width="2.140625" style="1003" customWidth="1"/>
    <col min="4841" max="4841" width="11" style="1003" customWidth="1"/>
    <col min="4842" max="4842" width="2.140625" style="1003" customWidth="1"/>
    <col min="4843" max="4843" width="11" style="1003" customWidth="1"/>
    <col min="4844" max="4844" width="2.140625" style="1003" customWidth="1"/>
    <col min="4845" max="4845" width="11" style="1003" customWidth="1"/>
    <col min="4846" max="4846" width="2.42578125" style="1003" bestFit="1" customWidth="1"/>
    <col min="4847" max="4847" width="1" style="1003" customWidth="1"/>
    <col min="4848" max="4849" width="9.140625" style="1003"/>
    <col min="4850" max="4857" width="2.7109375" style="1003" customWidth="1"/>
    <col min="4858" max="5085" width="9.140625" style="1003"/>
    <col min="5086" max="5086" width="1" style="1003" customWidth="1"/>
    <col min="5087" max="5087" width="2.5703125" style="1003" customWidth="1"/>
    <col min="5088" max="5088" width="2.140625" style="1003" customWidth="1"/>
    <col min="5089" max="5089" width="15.85546875" style="1003" customWidth="1"/>
    <col min="5090" max="5090" width="1.7109375" style="1003" customWidth="1"/>
    <col min="5091" max="5091" width="11" style="1003" customWidth="1"/>
    <col min="5092" max="5092" width="2.140625" style="1003" customWidth="1"/>
    <col min="5093" max="5093" width="11" style="1003" customWidth="1"/>
    <col min="5094" max="5094" width="2.140625" style="1003" customWidth="1"/>
    <col min="5095" max="5095" width="11" style="1003" customWidth="1"/>
    <col min="5096" max="5096" width="2.140625" style="1003" customWidth="1"/>
    <col min="5097" max="5097" width="11" style="1003" customWidth="1"/>
    <col min="5098" max="5098" width="2.140625" style="1003" customWidth="1"/>
    <col min="5099" max="5099" width="11" style="1003" customWidth="1"/>
    <col min="5100" max="5100" width="2.140625" style="1003" customWidth="1"/>
    <col min="5101" max="5101" width="11" style="1003" customWidth="1"/>
    <col min="5102" max="5102" width="2.42578125" style="1003" bestFit="1" customWidth="1"/>
    <col min="5103" max="5103" width="1" style="1003" customWidth="1"/>
    <col min="5104" max="5105" width="9.140625" style="1003"/>
    <col min="5106" max="5113" width="2.7109375" style="1003" customWidth="1"/>
    <col min="5114" max="5341" width="9.140625" style="1003"/>
    <col min="5342" max="5342" width="1" style="1003" customWidth="1"/>
    <col min="5343" max="5343" width="2.5703125" style="1003" customWidth="1"/>
    <col min="5344" max="5344" width="2.140625" style="1003" customWidth="1"/>
    <col min="5345" max="5345" width="15.85546875" style="1003" customWidth="1"/>
    <col min="5346" max="5346" width="1.7109375" style="1003" customWidth="1"/>
    <col min="5347" max="5347" width="11" style="1003" customWidth="1"/>
    <col min="5348" max="5348" width="2.140625" style="1003" customWidth="1"/>
    <col min="5349" max="5349" width="11" style="1003" customWidth="1"/>
    <col min="5350" max="5350" width="2.140625" style="1003" customWidth="1"/>
    <col min="5351" max="5351" width="11" style="1003" customWidth="1"/>
    <col min="5352" max="5352" width="2.140625" style="1003" customWidth="1"/>
    <col min="5353" max="5353" width="11" style="1003" customWidth="1"/>
    <col min="5354" max="5354" width="2.140625" style="1003" customWidth="1"/>
    <col min="5355" max="5355" width="11" style="1003" customWidth="1"/>
    <col min="5356" max="5356" width="2.140625" style="1003" customWidth="1"/>
    <col min="5357" max="5357" width="11" style="1003" customWidth="1"/>
    <col min="5358" max="5358" width="2.42578125" style="1003" bestFit="1" customWidth="1"/>
    <col min="5359" max="5359" width="1" style="1003" customWidth="1"/>
    <col min="5360" max="5361" width="9.140625" style="1003"/>
    <col min="5362" max="5369" width="2.7109375" style="1003" customWidth="1"/>
    <col min="5370" max="5597" width="9.140625" style="1003"/>
    <col min="5598" max="5598" width="1" style="1003" customWidth="1"/>
    <col min="5599" max="5599" width="2.5703125" style="1003" customWidth="1"/>
    <col min="5600" max="5600" width="2.140625" style="1003" customWidth="1"/>
    <col min="5601" max="5601" width="15.85546875" style="1003" customWidth="1"/>
    <col min="5602" max="5602" width="1.7109375" style="1003" customWidth="1"/>
    <col min="5603" max="5603" width="11" style="1003" customWidth="1"/>
    <col min="5604" max="5604" width="2.140625" style="1003" customWidth="1"/>
    <col min="5605" max="5605" width="11" style="1003" customWidth="1"/>
    <col min="5606" max="5606" width="2.140625" style="1003" customWidth="1"/>
    <col min="5607" max="5607" width="11" style="1003" customWidth="1"/>
    <col min="5608" max="5608" width="2.140625" style="1003" customWidth="1"/>
    <col min="5609" max="5609" width="11" style="1003" customWidth="1"/>
    <col min="5610" max="5610" width="2.140625" style="1003" customWidth="1"/>
    <col min="5611" max="5611" width="11" style="1003" customWidth="1"/>
    <col min="5612" max="5612" width="2.140625" style="1003" customWidth="1"/>
    <col min="5613" max="5613" width="11" style="1003" customWidth="1"/>
    <col min="5614" max="5614" width="2.42578125" style="1003" bestFit="1" customWidth="1"/>
    <col min="5615" max="5615" width="1" style="1003" customWidth="1"/>
    <col min="5616" max="5617" width="9.140625" style="1003"/>
    <col min="5618" max="5625" width="2.7109375" style="1003" customWidth="1"/>
    <col min="5626" max="5853" width="9.140625" style="1003"/>
    <col min="5854" max="5854" width="1" style="1003" customWidth="1"/>
    <col min="5855" max="5855" width="2.5703125" style="1003" customWidth="1"/>
    <col min="5856" max="5856" width="2.140625" style="1003" customWidth="1"/>
    <col min="5857" max="5857" width="15.85546875" style="1003" customWidth="1"/>
    <col min="5858" max="5858" width="1.7109375" style="1003" customWidth="1"/>
    <col min="5859" max="5859" width="11" style="1003" customWidth="1"/>
    <col min="5860" max="5860" width="2.140625" style="1003" customWidth="1"/>
    <col min="5861" max="5861" width="11" style="1003" customWidth="1"/>
    <col min="5862" max="5862" width="2.140625" style="1003" customWidth="1"/>
    <col min="5863" max="5863" width="11" style="1003" customWidth="1"/>
    <col min="5864" max="5864" width="2.140625" style="1003" customWidth="1"/>
    <col min="5865" max="5865" width="11" style="1003" customWidth="1"/>
    <col min="5866" max="5866" width="2.140625" style="1003" customWidth="1"/>
    <col min="5867" max="5867" width="11" style="1003" customWidth="1"/>
    <col min="5868" max="5868" width="2.140625" style="1003" customWidth="1"/>
    <col min="5869" max="5869" width="11" style="1003" customWidth="1"/>
    <col min="5870" max="5870" width="2.42578125" style="1003" bestFit="1" customWidth="1"/>
    <col min="5871" max="5871" width="1" style="1003" customWidth="1"/>
    <col min="5872" max="5873" width="9.140625" style="1003"/>
    <col min="5874" max="5881" width="2.7109375" style="1003" customWidth="1"/>
    <col min="5882" max="6109" width="9.140625" style="1003"/>
    <col min="6110" max="6110" width="1" style="1003" customWidth="1"/>
    <col min="6111" max="6111" width="2.5703125" style="1003" customWidth="1"/>
    <col min="6112" max="6112" width="2.140625" style="1003" customWidth="1"/>
    <col min="6113" max="6113" width="15.85546875" style="1003" customWidth="1"/>
    <col min="6114" max="6114" width="1.7109375" style="1003" customWidth="1"/>
    <col min="6115" max="6115" width="11" style="1003" customWidth="1"/>
    <col min="6116" max="6116" width="2.140625" style="1003" customWidth="1"/>
    <col min="6117" max="6117" width="11" style="1003" customWidth="1"/>
    <col min="6118" max="6118" width="2.140625" style="1003" customWidth="1"/>
    <col min="6119" max="6119" width="11" style="1003" customWidth="1"/>
    <col min="6120" max="6120" width="2.140625" style="1003" customWidth="1"/>
    <col min="6121" max="6121" width="11" style="1003" customWidth="1"/>
    <col min="6122" max="6122" width="2.140625" style="1003" customWidth="1"/>
    <col min="6123" max="6123" width="11" style="1003" customWidth="1"/>
    <col min="6124" max="6124" width="2.140625" style="1003" customWidth="1"/>
    <col min="6125" max="6125" width="11" style="1003" customWidth="1"/>
    <col min="6126" max="6126" width="2.42578125" style="1003" bestFit="1" customWidth="1"/>
    <col min="6127" max="6127" width="1" style="1003" customWidth="1"/>
    <col min="6128" max="6129" width="9.140625" style="1003"/>
    <col min="6130" max="6137" width="2.7109375" style="1003" customWidth="1"/>
    <col min="6138" max="6365" width="9.140625" style="1003"/>
    <col min="6366" max="6366" width="1" style="1003" customWidth="1"/>
    <col min="6367" max="6367" width="2.5703125" style="1003" customWidth="1"/>
    <col min="6368" max="6368" width="2.140625" style="1003" customWidth="1"/>
    <col min="6369" max="6369" width="15.85546875" style="1003" customWidth="1"/>
    <col min="6370" max="6370" width="1.7109375" style="1003" customWidth="1"/>
    <col min="6371" max="6371" width="11" style="1003" customWidth="1"/>
    <col min="6372" max="6372" width="2.140625" style="1003" customWidth="1"/>
    <col min="6373" max="6373" width="11" style="1003" customWidth="1"/>
    <col min="6374" max="6374" width="2.140625" style="1003" customWidth="1"/>
    <col min="6375" max="6375" width="11" style="1003" customWidth="1"/>
    <col min="6376" max="6376" width="2.140625" style="1003" customWidth="1"/>
    <col min="6377" max="6377" width="11" style="1003" customWidth="1"/>
    <col min="6378" max="6378" width="2.140625" style="1003" customWidth="1"/>
    <col min="6379" max="6379" width="11" style="1003" customWidth="1"/>
    <col min="6380" max="6380" width="2.140625" style="1003" customWidth="1"/>
    <col min="6381" max="6381" width="11" style="1003" customWidth="1"/>
    <col min="6382" max="6382" width="2.42578125" style="1003" bestFit="1" customWidth="1"/>
    <col min="6383" max="6383" width="1" style="1003" customWidth="1"/>
    <col min="6384" max="6385" width="9.140625" style="1003"/>
    <col min="6386" max="6393" width="2.7109375" style="1003" customWidth="1"/>
    <col min="6394" max="6621" width="9.140625" style="1003"/>
    <col min="6622" max="6622" width="1" style="1003" customWidth="1"/>
    <col min="6623" max="6623" width="2.5703125" style="1003" customWidth="1"/>
    <col min="6624" max="6624" width="2.140625" style="1003" customWidth="1"/>
    <col min="6625" max="6625" width="15.85546875" style="1003" customWidth="1"/>
    <col min="6626" max="6626" width="1.7109375" style="1003" customWidth="1"/>
    <col min="6627" max="6627" width="11" style="1003" customWidth="1"/>
    <col min="6628" max="6628" width="2.140625" style="1003" customWidth="1"/>
    <col min="6629" max="6629" width="11" style="1003" customWidth="1"/>
    <col min="6630" max="6630" width="2.140625" style="1003" customWidth="1"/>
    <col min="6631" max="6631" width="11" style="1003" customWidth="1"/>
    <col min="6632" max="6632" width="2.140625" style="1003" customWidth="1"/>
    <col min="6633" max="6633" width="11" style="1003" customWidth="1"/>
    <col min="6634" max="6634" width="2.140625" style="1003" customWidth="1"/>
    <col min="6635" max="6635" width="11" style="1003" customWidth="1"/>
    <col min="6636" max="6636" width="2.140625" style="1003" customWidth="1"/>
    <col min="6637" max="6637" width="11" style="1003" customWidth="1"/>
    <col min="6638" max="6638" width="2.42578125" style="1003" bestFit="1" customWidth="1"/>
    <col min="6639" max="6639" width="1" style="1003" customWidth="1"/>
    <col min="6640" max="6641" width="9.140625" style="1003"/>
    <col min="6642" max="6649" width="2.7109375" style="1003" customWidth="1"/>
    <col min="6650" max="6877" width="9.140625" style="1003"/>
    <col min="6878" max="6878" width="1" style="1003" customWidth="1"/>
    <col min="6879" max="6879" width="2.5703125" style="1003" customWidth="1"/>
    <col min="6880" max="6880" width="2.140625" style="1003" customWidth="1"/>
    <col min="6881" max="6881" width="15.85546875" style="1003" customWidth="1"/>
    <col min="6882" max="6882" width="1.7109375" style="1003" customWidth="1"/>
    <col min="6883" max="6883" width="11" style="1003" customWidth="1"/>
    <col min="6884" max="6884" width="2.140625" style="1003" customWidth="1"/>
    <col min="6885" max="6885" width="11" style="1003" customWidth="1"/>
    <col min="6886" max="6886" width="2.140625" style="1003" customWidth="1"/>
    <col min="6887" max="6887" width="11" style="1003" customWidth="1"/>
    <col min="6888" max="6888" width="2.140625" style="1003" customWidth="1"/>
    <col min="6889" max="6889" width="11" style="1003" customWidth="1"/>
    <col min="6890" max="6890" width="2.140625" style="1003" customWidth="1"/>
    <col min="6891" max="6891" width="11" style="1003" customWidth="1"/>
    <col min="6892" max="6892" width="2.140625" style="1003" customWidth="1"/>
    <col min="6893" max="6893" width="11" style="1003" customWidth="1"/>
    <col min="6894" max="6894" width="2.42578125" style="1003" bestFit="1" customWidth="1"/>
    <col min="6895" max="6895" width="1" style="1003" customWidth="1"/>
    <col min="6896" max="6897" width="9.140625" style="1003"/>
    <col min="6898" max="6905" width="2.7109375" style="1003" customWidth="1"/>
    <col min="6906" max="7133" width="9.140625" style="1003"/>
    <col min="7134" max="7134" width="1" style="1003" customWidth="1"/>
    <col min="7135" max="7135" width="2.5703125" style="1003" customWidth="1"/>
    <col min="7136" max="7136" width="2.140625" style="1003" customWidth="1"/>
    <col min="7137" max="7137" width="15.85546875" style="1003" customWidth="1"/>
    <col min="7138" max="7138" width="1.7109375" style="1003" customWidth="1"/>
    <col min="7139" max="7139" width="11" style="1003" customWidth="1"/>
    <col min="7140" max="7140" width="2.140625" style="1003" customWidth="1"/>
    <col min="7141" max="7141" width="11" style="1003" customWidth="1"/>
    <col min="7142" max="7142" width="2.140625" style="1003" customWidth="1"/>
    <col min="7143" max="7143" width="11" style="1003" customWidth="1"/>
    <col min="7144" max="7144" width="2.140625" style="1003" customWidth="1"/>
    <col min="7145" max="7145" width="11" style="1003" customWidth="1"/>
    <col min="7146" max="7146" width="2.140625" style="1003" customWidth="1"/>
    <col min="7147" max="7147" width="11" style="1003" customWidth="1"/>
    <col min="7148" max="7148" width="2.140625" style="1003" customWidth="1"/>
    <col min="7149" max="7149" width="11" style="1003" customWidth="1"/>
    <col min="7150" max="7150" width="2.42578125" style="1003" bestFit="1" customWidth="1"/>
    <col min="7151" max="7151" width="1" style="1003" customWidth="1"/>
    <col min="7152" max="7153" width="9.140625" style="1003"/>
    <col min="7154" max="7161" width="2.7109375" style="1003" customWidth="1"/>
    <col min="7162" max="7389" width="9.140625" style="1003"/>
    <col min="7390" max="7390" width="1" style="1003" customWidth="1"/>
    <col min="7391" max="7391" width="2.5703125" style="1003" customWidth="1"/>
    <col min="7392" max="7392" width="2.140625" style="1003" customWidth="1"/>
    <col min="7393" max="7393" width="15.85546875" style="1003" customWidth="1"/>
    <col min="7394" max="7394" width="1.7109375" style="1003" customWidth="1"/>
    <col min="7395" max="7395" width="11" style="1003" customWidth="1"/>
    <col min="7396" max="7396" width="2.140625" style="1003" customWidth="1"/>
    <col min="7397" max="7397" width="11" style="1003" customWidth="1"/>
    <col min="7398" max="7398" width="2.140625" style="1003" customWidth="1"/>
    <col min="7399" max="7399" width="11" style="1003" customWidth="1"/>
    <col min="7400" max="7400" width="2.140625" style="1003" customWidth="1"/>
    <col min="7401" max="7401" width="11" style="1003" customWidth="1"/>
    <col min="7402" max="7402" width="2.140625" style="1003" customWidth="1"/>
    <col min="7403" max="7403" width="11" style="1003" customWidth="1"/>
    <col min="7404" max="7404" width="2.140625" style="1003" customWidth="1"/>
    <col min="7405" max="7405" width="11" style="1003" customWidth="1"/>
    <col min="7406" max="7406" width="2.42578125" style="1003" bestFit="1" customWidth="1"/>
    <col min="7407" max="7407" width="1" style="1003" customWidth="1"/>
    <col min="7408" max="7409" width="9.140625" style="1003"/>
    <col min="7410" max="7417" width="2.7109375" style="1003" customWidth="1"/>
    <col min="7418" max="7645" width="9.140625" style="1003"/>
    <col min="7646" max="7646" width="1" style="1003" customWidth="1"/>
    <col min="7647" max="7647" width="2.5703125" style="1003" customWidth="1"/>
    <col min="7648" max="7648" width="2.140625" style="1003" customWidth="1"/>
    <col min="7649" max="7649" width="15.85546875" style="1003" customWidth="1"/>
    <col min="7650" max="7650" width="1.7109375" style="1003" customWidth="1"/>
    <col min="7651" max="7651" width="11" style="1003" customWidth="1"/>
    <col min="7652" max="7652" width="2.140625" style="1003" customWidth="1"/>
    <col min="7653" max="7653" width="11" style="1003" customWidth="1"/>
    <col min="7654" max="7654" width="2.140625" style="1003" customWidth="1"/>
    <col min="7655" max="7655" width="11" style="1003" customWidth="1"/>
    <col min="7656" max="7656" width="2.140625" style="1003" customWidth="1"/>
    <col min="7657" max="7657" width="11" style="1003" customWidth="1"/>
    <col min="7658" max="7658" width="2.140625" style="1003" customWidth="1"/>
    <col min="7659" max="7659" width="11" style="1003" customWidth="1"/>
    <col min="7660" max="7660" width="2.140625" style="1003" customWidth="1"/>
    <col min="7661" max="7661" width="11" style="1003" customWidth="1"/>
    <col min="7662" max="7662" width="2.42578125" style="1003" bestFit="1" customWidth="1"/>
    <col min="7663" max="7663" width="1" style="1003" customWidth="1"/>
    <col min="7664" max="7665" width="9.140625" style="1003"/>
    <col min="7666" max="7673" width="2.7109375" style="1003" customWidth="1"/>
    <col min="7674" max="7901" width="9.140625" style="1003"/>
    <col min="7902" max="7902" width="1" style="1003" customWidth="1"/>
    <col min="7903" max="7903" width="2.5703125" style="1003" customWidth="1"/>
    <col min="7904" max="7904" width="2.140625" style="1003" customWidth="1"/>
    <col min="7905" max="7905" width="15.85546875" style="1003" customWidth="1"/>
    <col min="7906" max="7906" width="1.7109375" style="1003" customWidth="1"/>
    <col min="7907" max="7907" width="11" style="1003" customWidth="1"/>
    <col min="7908" max="7908" width="2.140625" style="1003" customWidth="1"/>
    <col min="7909" max="7909" width="11" style="1003" customWidth="1"/>
    <col min="7910" max="7910" width="2.140625" style="1003" customWidth="1"/>
    <col min="7911" max="7911" width="11" style="1003" customWidth="1"/>
    <col min="7912" max="7912" width="2.140625" style="1003" customWidth="1"/>
    <col min="7913" max="7913" width="11" style="1003" customWidth="1"/>
    <col min="7914" max="7914" width="2.140625" style="1003" customWidth="1"/>
    <col min="7915" max="7915" width="11" style="1003" customWidth="1"/>
    <col min="7916" max="7916" width="2.140625" style="1003" customWidth="1"/>
    <col min="7917" max="7917" width="11" style="1003" customWidth="1"/>
    <col min="7918" max="7918" width="2.42578125" style="1003" bestFit="1" customWidth="1"/>
    <col min="7919" max="7919" width="1" style="1003" customWidth="1"/>
    <col min="7920" max="7921" width="9.140625" style="1003"/>
    <col min="7922" max="7929" width="2.7109375" style="1003" customWidth="1"/>
    <col min="7930" max="8157" width="9.140625" style="1003"/>
    <col min="8158" max="8158" width="1" style="1003" customWidth="1"/>
    <col min="8159" max="8159" width="2.5703125" style="1003" customWidth="1"/>
    <col min="8160" max="8160" width="2.140625" style="1003" customWidth="1"/>
    <col min="8161" max="8161" width="15.85546875" style="1003" customWidth="1"/>
    <col min="8162" max="8162" width="1.7109375" style="1003" customWidth="1"/>
    <col min="8163" max="8163" width="11" style="1003" customWidth="1"/>
    <col min="8164" max="8164" width="2.140625" style="1003" customWidth="1"/>
    <col min="8165" max="8165" width="11" style="1003" customWidth="1"/>
    <col min="8166" max="8166" width="2.140625" style="1003" customWidth="1"/>
    <col min="8167" max="8167" width="11" style="1003" customWidth="1"/>
    <col min="8168" max="8168" width="2.140625" style="1003" customWidth="1"/>
    <col min="8169" max="8169" width="11" style="1003" customWidth="1"/>
    <col min="8170" max="8170" width="2.140625" style="1003" customWidth="1"/>
    <col min="8171" max="8171" width="11" style="1003" customWidth="1"/>
    <col min="8172" max="8172" width="2.140625" style="1003" customWidth="1"/>
    <col min="8173" max="8173" width="11" style="1003" customWidth="1"/>
    <col min="8174" max="8174" width="2.42578125" style="1003" bestFit="1" customWidth="1"/>
    <col min="8175" max="8175" width="1" style="1003" customWidth="1"/>
    <col min="8176" max="8177" width="9.140625" style="1003"/>
    <col min="8178" max="8185" width="2.7109375" style="1003" customWidth="1"/>
    <col min="8186" max="8413" width="9.140625" style="1003"/>
    <col min="8414" max="8414" width="1" style="1003" customWidth="1"/>
    <col min="8415" max="8415" width="2.5703125" style="1003" customWidth="1"/>
    <col min="8416" max="8416" width="2.140625" style="1003" customWidth="1"/>
    <col min="8417" max="8417" width="15.85546875" style="1003" customWidth="1"/>
    <col min="8418" max="8418" width="1.7109375" style="1003" customWidth="1"/>
    <col min="8419" max="8419" width="11" style="1003" customWidth="1"/>
    <col min="8420" max="8420" width="2.140625" style="1003" customWidth="1"/>
    <col min="8421" max="8421" width="11" style="1003" customWidth="1"/>
    <col min="8422" max="8422" width="2.140625" style="1003" customWidth="1"/>
    <col min="8423" max="8423" width="11" style="1003" customWidth="1"/>
    <col min="8424" max="8424" width="2.140625" style="1003" customWidth="1"/>
    <col min="8425" max="8425" width="11" style="1003" customWidth="1"/>
    <col min="8426" max="8426" width="2.140625" style="1003" customWidth="1"/>
    <col min="8427" max="8427" width="11" style="1003" customWidth="1"/>
    <col min="8428" max="8428" width="2.140625" style="1003" customWidth="1"/>
    <col min="8429" max="8429" width="11" style="1003" customWidth="1"/>
    <col min="8430" max="8430" width="2.42578125" style="1003" bestFit="1" customWidth="1"/>
    <col min="8431" max="8431" width="1" style="1003" customWidth="1"/>
    <col min="8432" max="8433" width="9.140625" style="1003"/>
    <col min="8434" max="8441" width="2.7109375" style="1003" customWidth="1"/>
    <col min="8442" max="8669" width="9.140625" style="1003"/>
    <col min="8670" max="8670" width="1" style="1003" customWidth="1"/>
    <col min="8671" max="8671" width="2.5703125" style="1003" customWidth="1"/>
    <col min="8672" max="8672" width="2.140625" style="1003" customWidth="1"/>
    <col min="8673" max="8673" width="15.85546875" style="1003" customWidth="1"/>
    <col min="8674" max="8674" width="1.7109375" style="1003" customWidth="1"/>
    <col min="8675" max="8675" width="11" style="1003" customWidth="1"/>
    <col min="8676" max="8676" width="2.140625" style="1003" customWidth="1"/>
    <col min="8677" max="8677" width="11" style="1003" customWidth="1"/>
    <col min="8678" max="8678" width="2.140625" style="1003" customWidth="1"/>
    <col min="8679" max="8679" width="11" style="1003" customWidth="1"/>
    <col min="8680" max="8680" width="2.140625" style="1003" customWidth="1"/>
    <col min="8681" max="8681" width="11" style="1003" customWidth="1"/>
    <col min="8682" max="8682" width="2.140625" style="1003" customWidth="1"/>
    <col min="8683" max="8683" width="11" style="1003" customWidth="1"/>
    <col min="8684" max="8684" width="2.140625" style="1003" customWidth="1"/>
    <col min="8685" max="8685" width="11" style="1003" customWidth="1"/>
    <col min="8686" max="8686" width="2.42578125" style="1003" bestFit="1" customWidth="1"/>
    <col min="8687" max="8687" width="1" style="1003" customWidth="1"/>
    <col min="8688" max="8689" width="9.140625" style="1003"/>
    <col min="8690" max="8697" width="2.7109375" style="1003" customWidth="1"/>
    <col min="8698" max="8925" width="9.140625" style="1003"/>
    <col min="8926" max="8926" width="1" style="1003" customWidth="1"/>
    <col min="8927" max="8927" width="2.5703125" style="1003" customWidth="1"/>
    <col min="8928" max="8928" width="2.140625" style="1003" customWidth="1"/>
    <col min="8929" max="8929" width="15.85546875" style="1003" customWidth="1"/>
    <col min="8930" max="8930" width="1.7109375" style="1003" customWidth="1"/>
    <col min="8931" max="8931" width="11" style="1003" customWidth="1"/>
    <col min="8932" max="8932" width="2.140625" style="1003" customWidth="1"/>
    <col min="8933" max="8933" width="11" style="1003" customWidth="1"/>
    <col min="8934" max="8934" width="2.140625" style="1003" customWidth="1"/>
    <col min="8935" max="8935" width="11" style="1003" customWidth="1"/>
    <col min="8936" max="8936" width="2.140625" style="1003" customWidth="1"/>
    <col min="8937" max="8937" width="11" style="1003" customWidth="1"/>
    <col min="8938" max="8938" width="2.140625" style="1003" customWidth="1"/>
    <col min="8939" max="8939" width="11" style="1003" customWidth="1"/>
    <col min="8940" max="8940" width="2.140625" style="1003" customWidth="1"/>
    <col min="8941" max="8941" width="11" style="1003" customWidth="1"/>
    <col min="8942" max="8942" width="2.42578125" style="1003" bestFit="1" customWidth="1"/>
    <col min="8943" max="8943" width="1" style="1003" customWidth="1"/>
    <col min="8944" max="8945" width="9.140625" style="1003"/>
    <col min="8946" max="8953" width="2.7109375" style="1003" customWidth="1"/>
    <col min="8954" max="9181" width="9.140625" style="1003"/>
    <col min="9182" max="9182" width="1" style="1003" customWidth="1"/>
    <col min="9183" max="9183" width="2.5703125" style="1003" customWidth="1"/>
    <col min="9184" max="9184" width="2.140625" style="1003" customWidth="1"/>
    <col min="9185" max="9185" width="15.85546875" style="1003" customWidth="1"/>
    <col min="9186" max="9186" width="1.7109375" style="1003" customWidth="1"/>
    <col min="9187" max="9187" width="11" style="1003" customWidth="1"/>
    <col min="9188" max="9188" width="2.140625" style="1003" customWidth="1"/>
    <col min="9189" max="9189" width="11" style="1003" customWidth="1"/>
    <col min="9190" max="9190" width="2.140625" style="1003" customWidth="1"/>
    <col min="9191" max="9191" width="11" style="1003" customWidth="1"/>
    <col min="9192" max="9192" width="2.140625" style="1003" customWidth="1"/>
    <col min="9193" max="9193" width="11" style="1003" customWidth="1"/>
    <col min="9194" max="9194" width="2.140625" style="1003" customWidth="1"/>
    <col min="9195" max="9195" width="11" style="1003" customWidth="1"/>
    <col min="9196" max="9196" width="2.140625" style="1003" customWidth="1"/>
    <col min="9197" max="9197" width="11" style="1003" customWidth="1"/>
    <col min="9198" max="9198" width="2.42578125" style="1003" bestFit="1" customWidth="1"/>
    <col min="9199" max="9199" width="1" style="1003" customWidth="1"/>
    <col min="9200" max="9201" width="9.140625" style="1003"/>
    <col min="9202" max="9209" width="2.7109375" style="1003" customWidth="1"/>
    <col min="9210" max="9437" width="9.140625" style="1003"/>
    <col min="9438" max="9438" width="1" style="1003" customWidth="1"/>
    <col min="9439" max="9439" width="2.5703125" style="1003" customWidth="1"/>
    <col min="9440" max="9440" width="2.140625" style="1003" customWidth="1"/>
    <col min="9441" max="9441" width="15.85546875" style="1003" customWidth="1"/>
    <col min="9442" max="9442" width="1.7109375" style="1003" customWidth="1"/>
    <col min="9443" max="9443" width="11" style="1003" customWidth="1"/>
    <col min="9444" max="9444" width="2.140625" style="1003" customWidth="1"/>
    <col min="9445" max="9445" width="11" style="1003" customWidth="1"/>
    <col min="9446" max="9446" width="2.140625" style="1003" customWidth="1"/>
    <col min="9447" max="9447" width="11" style="1003" customWidth="1"/>
    <col min="9448" max="9448" width="2.140625" style="1003" customWidth="1"/>
    <col min="9449" max="9449" width="11" style="1003" customWidth="1"/>
    <col min="9450" max="9450" width="2.140625" style="1003" customWidth="1"/>
    <col min="9451" max="9451" width="11" style="1003" customWidth="1"/>
    <col min="9452" max="9452" width="2.140625" style="1003" customWidth="1"/>
    <col min="9453" max="9453" width="11" style="1003" customWidth="1"/>
    <col min="9454" max="9454" width="2.42578125" style="1003" bestFit="1" customWidth="1"/>
    <col min="9455" max="9455" width="1" style="1003" customWidth="1"/>
    <col min="9456" max="9457" width="9.140625" style="1003"/>
    <col min="9458" max="9465" width="2.7109375" style="1003" customWidth="1"/>
    <col min="9466" max="9693" width="9.140625" style="1003"/>
    <col min="9694" max="9694" width="1" style="1003" customWidth="1"/>
    <col min="9695" max="9695" width="2.5703125" style="1003" customWidth="1"/>
    <col min="9696" max="9696" width="2.140625" style="1003" customWidth="1"/>
    <col min="9697" max="9697" width="15.85546875" style="1003" customWidth="1"/>
    <col min="9698" max="9698" width="1.7109375" style="1003" customWidth="1"/>
    <col min="9699" max="9699" width="11" style="1003" customWidth="1"/>
    <col min="9700" max="9700" width="2.140625" style="1003" customWidth="1"/>
    <col min="9701" max="9701" width="11" style="1003" customWidth="1"/>
    <col min="9702" max="9702" width="2.140625" style="1003" customWidth="1"/>
    <col min="9703" max="9703" width="11" style="1003" customWidth="1"/>
    <col min="9704" max="9704" width="2.140625" style="1003" customWidth="1"/>
    <col min="9705" max="9705" width="11" style="1003" customWidth="1"/>
    <col min="9706" max="9706" width="2.140625" style="1003" customWidth="1"/>
    <col min="9707" max="9707" width="11" style="1003" customWidth="1"/>
    <col min="9708" max="9708" width="2.140625" style="1003" customWidth="1"/>
    <col min="9709" max="9709" width="11" style="1003" customWidth="1"/>
    <col min="9710" max="9710" width="2.42578125" style="1003" bestFit="1" customWidth="1"/>
    <col min="9711" max="9711" width="1" style="1003" customWidth="1"/>
    <col min="9712" max="9713" width="9.140625" style="1003"/>
    <col min="9714" max="9721" width="2.7109375" style="1003" customWidth="1"/>
    <col min="9722" max="9949" width="9.140625" style="1003"/>
    <col min="9950" max="9950" width="1" style="1003" customWidth="1"/>
    <col min="9951" max="9951" width="2.5703125" style="1003" customWidth="1"/>
    <col min="9952" max="9952" width="2.140625" style="1003" customWidth="1"/>
    <col min="9953" max="9953" width="15.85546875" style="1003" customWidth="1"/>
    <col min="9954" max="9954" width="1.7109375" style="1003" customWidth="1"/>
    <col min="9955" max="9955" width="11" style="1003" customWidth="1"/>
    <col min="9956" max="9956" width="2.140625" style="1003" customWidth="1"/>
    <col min="9957" max="9957" width="11" style="1003" customWidth="1"/>
    <col min="9958" max="9958" width="2.140625" style="1003" customWidth="1"/>
    <col min="9959" max="9959" width="11" style="1003" customWidth="1"/>
    <col min="9960" max="9960" width="2.140625" style="1003" customWidth="1"/>
    <col min="9961" max="9961" width="11" style="1003" customWidth="1"/>
    <col min="9962" max="9962" width="2.140625" style="1003" customWidth="1"/>
    <col min="9963" max="9963" width="11" style="1003" customWidth="1"/>
    <col min="9964" max="9964" width="2.140625" style="1003" customWidth="1"/>
    <col min="9965" max="9965" width="11" style="1003" customWidth="1"/>
    <col min="9966" max="9966" width="2.42578125" style="1003" bestFit="1" customWidth="1"/>
    <col min="9967" max="9967" width="1" style="1003" customWidth="1"/>
    <col min="9968" max="9969" width="9.140625" style="1003"/>
    <col min="9970" max="9977" width="2.7109375" style="1003" customWidth="1"/>
    <col min="9978" max="10205" width="9.140625" style="1003"/>
    <col min="10206" max="10206" width="1" style="1003" customWidth="1"/>
    <col min="10207" max="10207" width="2.5703125" style="1003" customWidth="1"/>
    <col min="10208" max="10208" width="2.140625" style="1003" customWidth="1"/>
    <col min="10209" max="10209" width="15.85546875" style="1003" customWidth="1"/>
    <col min="10210" max="10210" width="1.7109375" style="1003" customWidth="1"/>
    <col min="10211" max="10211" width="11" style="1003" customWidth="1"/>
    <col min="10212" max="10212" width="2.140625" style="1003" customWidth="1"/>
    <col min="10213" max="10213" width="11" style="1003" customWidth="1"/>
    <col min="10214" max="10214" width="2.140625" style="1003" customWidth="1"/>
    <col min="10215" max="10215" width="11" style="1003" customWidth="1"/>
    <col min="10216" max="10216" width="2.140625" style="1003" customWidth="1"/>
    <col min="10217" max="10217" width="11" style="1003" customWidth="1"/>
    <col min="10218" max="10218" width="2.140625" style="1003" customWidth="1"/>
    <col min="10219" max="10219" width="11" style="1003" customWidth="1"/>
    <col min="10220" max="10220" width="2.140625" style="1003" customWidth="1"/>
    <col min="10221" max="10221" width="11" style="1003" customWidth="1"/>
    <col min="10222" max="10222" width="2.42578125" style="1003" bestFit="1" customWidth="1"/>
    <col min="10223" max="10223" width="1" style="1003" customWidth="1"/>
    <col min="10224" max="10225" width="9.140625" style="1003"/>
    <col min="10226" max="10233" width="2.7109375" style="1003" customWidth="1"/>
    <col min="10234" max="10461" width="9.140625" style="1003"/>
    <col min="10462" max="10462" width="1" style="1003" customWidth="1"/>
    <col min="10463" max="10463" width="2.5703125" style="1003" customWidth="1"/>
    <col min="10464" max="10464" width="2.140625" style="1003" customWidth="1"/>
    <col min="10465" max="10465" width="15.85546875" style="1003" customWidth="1"/>
    <col min="10466" max="10466" width="1.7109375" style="1003" customWidth="1"/>
    <col min="10467" max="10467" width="11" style="1003" customWidth="1"/>
    <col min="10468" max="10468" width="2.140625" style="1003" customWidth="1"/>
    <col min="10469" max="10469" width="11" style="1003" customWidth="1"/>
    <col min="10470" max="10470" width="2.140625" style="1003" customWidth="1"/>
    <col min="10471" max="10471" width="11" style="1003" customWidth="1"/>
    <col min="10472" max="10472" width="2.140625" style="1003" customWidth="1"/>
    <col min="10473" max="10473" width="11" style="1003" customWidth="1"/>
    <col min="10474" max="10474" width="2.140625" style="1003" customWidth="1"/>
    <col min="10475" max="10475" width="11" style="1003" customWidth="1"/>
    <col min="10476" max="10476" width="2.140625" style="1003" customWidth="1"/>
    <col min="10477" max="10477" width="11" style="1003" customWidth="1"/>
    <col min="10478" max="10478" width="2.42578125" style="1003" bestFit="1" customWidth="1"/>
    <col min="10479" max="10479" width="1" style="1003" customWidth="1"/>
    <col min="10480" max="10481" width="9.140625" style="1003"/>
    <col min="10482" max="10489" width="2.7109375" style="1003" customWidth="1"/>
    <col min="10490" max="10717" width="9.140625" style="1003"/>
    <col min="10718" max="10718" width="1" style="1003" customWidth="1"/>
    <col min="10719" max="10719" width="2.5703125" style="1003" customWidth="1"/>
    <col min="10720" max="10720" width="2.140625" style="1003" customWidth="1"/>
    <col min="10721" max="10721" width="15.85546875" style="1003" customWidth="1"/>
    <col min="10722" max="10722" width="1.7109375" style="1003" customWidth="1"/>
    <col min="10723" max="10723" width="11" style="1003" customWidth="1"/>
    <col min="10724" max="10724" width="2.140625" style="1003" customWidth="1"/>
    <col min="10725" max="10725" width="11" style="1003" customWidth="1"/>
    <col min="10726" max="10726" width="2.140625" style="1003" customWidth="1"/>
    <col min="10727" max="10727" width="11" style="1003" customWidth="1"/>
    <col min="10728" max="10728" width="2.140625" style="1003" customWidth="1"/>
    <col min="10729" max="10729" width="11" style="1003" customWidth="1"/>
    <col min="10730" max="10730" width="2.140625" style="1003" customWidth="1"/>
    <col min="10731" max="10731" width="11" style="1003" customWidth="1"/>
    <col min="10732" max="10732" width="2.140625" style="1003" customWidth="1"/>
    <col min="10733" max="10733" width="11" style="1003" customWidth="1"/>
    <col min="10734" max="10734" width="2.42578125" style="1003" bestFit="1" customWidth="1"/>
    <col min="10735" max="10735" width="1" style="1003" customWidth="1"/>
    <col min="10736" max="10737" width="9.140625" style="1003"/>
    <col min="10738" max="10745" width="2.7109375" style="1003" customWidth="1"/>
    <col min="10746" max="10973" width="9.140625" style="1003"/>
    <col min="10974" max="10974" width="1" style="1003" customWidth="1"/>
    <col min="10975" max="10975" width="2.5703125" style="1003" customWidth="1"/>
    <col min="10976" max="10976" width="2.140625" style="1003" customWidth="1"/>
    <col min="10977" max="10977" width="15.85546875" style="1003" customWidth="1"/>
    <col min="10978" max="10978" width="1.7109375" style="1003" customWidth="1"/>
    <col min="10979" max="10979" width="11" style="1003" customWidth="1"/>
    <col min="10980" max="10980" width="2.140625" style="1003" customWidth="1"/>
    <col min="10981" max="10981" width="11" style="1003" customWidth="1"/>
    <col min="10982" max="10982" width="2.140625" style="1003" customWidth="1"/>
    <col min="10983" max="10983" width="11" style="1003" customWidth="1"/>
    <col min="10984" max="10984" width="2.140625" style="1003" customWidth="1"/>
    <col min="10985" max="10985" width="11" style="1003" customWidth="1"/>
    <col min="10986" max="10986" width="2.140625" style="1003" customWidth="1"/>
    <col min="10987" max="10987" width="11" style="1003" customWidth="1"/>
    <col min="10988" max="10988" width="2.140625" style="1003" customWidth="1"/>
    <col min="10989" max="10989" width="11" style="1003" customWidth="1"/>
    <col min="10990" max="10990" width="2.42578125" style="1003" bestFit="1" customWidth="1"/>
    <col min="10991" max="10991" width="1" style="1003" customWidth="1"/>
    <col min="10992" max="10993" width="9.140625" style="1003"/>
    <col min="10994" max="11001" width="2.7109375" style="1003" customWidth="1"/>
    <col min="11002" max="11229" width="9.140625" style="1003"/>
    <col min="11230" max="11230" width="1" style="1003" customWidth="1"/>
    <col min="11231" max="11231" width="2.5703125" style="1003" customWidth="1"/>
    <col min="11232" max="11232" width="2.140625" style="1003" customWidth="1"/>
    <col min="11233" max="11233" width="15.85546875" style="1003" customWidth="1"/>
    <col min="11234" max="11234" width="1.7109375" style="1003" customWidth="1"/>
    <col min="11235" max="11235" width="11" style="1003" customWidth="1"/>
    <col min="11236" max="11236" width="2.140625" style="1003" customWidth="1"/>
    <col min="11237" max="11237" width="11" style="1003" customWidth="1"/>
    <col min="11238" max="11238" width="2.140625" style="1003" customWidth="1"/>
    <col min="11239" max="11239" width="11" style="1003" customWidth="1"/>
    <col min="11240" max="11240" width="2.140625" style="1003" customWidth="1"/>
    <col min="11241" max="11241" width="11" style="1003" customWidth="1"/>
    <col min="11242" max="11242" width="2.140625" style="1003" customWidth="1"/>
    <col min="11243" max="11243" width="11" style="1003" customWidth="1"/>
    <col min="11244" max="11244" width="2.140625" style="1003" customWidth="1"/>
    <col min="11245" max="11245" width="11" style="1003" customWidth="1"/>
    <col min="11246" max="11246" width="2.42578125" style="1003" bestFit="1" customWidth="1"/>
    <col min="11247" max="11247" width="1" style="1003" customWidth="1"/>
    <col min="11248" max="11249" width="9.140625" style="1003"/>
    <col min="11250" max="11257" width="2.7109375" style="1003" customWidth="1"/>
    <col min="11258" max="11485" width="9.140625" style="1003"/>
    <col min="11486" max="11486" width="1" style="1003" customWidth="1"/>
    <col min="11487" max="11487" width="2.5703125" style="1003" customWidth="1"/>
    <col min="11488" max="11488" width="2.140625" style="1003" customWidth="1"/>
    <col min="11489" max="11489" width="15.85546875" style="1003" customWidth="1"/>
    <col min="11490" max="11490" width="1.7109375" style="1003" customWidth="1"/>
    <col min="11491" max="11491" width="11" style="1003" customWidth="1"/>
    <col min="11492" max="11492" width="2.140625" style="1003" customWidth="1"/>
    <col min="11493" max="11493" width="11" style="1003" customWidth="1"/>
    <col min="11494" max="11494" width="2.140625" style="1003" customWidth="1"/>
    <col min="11495" max="11495" width="11" style="1003" customWidth="1"/>
    <col min="11496" max="11496" width="2.140625" style="1003" customWidth="1"/>
    <col min="11497" max="11497" width="11" style="1003" customWidth="1"/>
    <col min="11498" max="11498" width="2.140625" style="1003" customWidth="1"/>
    <col min="11499" max="11499" width="11" style="1003" customWidth="1"/>
    <col min="11500" max="11500" width="2.140625" style="1003" customWidth="1"/>
    <col min="11501" max="11501" width="11" style="1003" customWidth="1"/>
    <col min="11502" max="11502" width="2.42578125" style="1003" bestFit="1" customWidth="1"/>
    <col min="11503" max="11503" width="1" style="1003" customWidth="1"/>
    <col min="11504" max="11505" width="9.140625" style="1003"/>
    <col min="11506" max="11513" width="2.7109375" style="1003" customWidth="1"/>
    <col min="11514" max="11741" width="9.140625" style="1003"/>
    <col min="11742" max="11742" width="1" style="1003" customWidth="1"/>
    <col min="11743" max="11743" width="2.5703125" style="1003" customWidth="1"/>
    <col min="11744" max="11744" width="2.140625" style="1003" customWidth="1"/>
    <col min="11745" max="11745" width="15.85546875" style="1003" customWidth="1"/>
    <col min="11746" max="11746" width="1.7109375" style="1003" customWidth="1"/>
    <col min="11747" max="11747" width="11" style="1003" customWidth="1"/>
    <col min="11748" max="11748" width="2.140625" style="1003" customWidth="1"/>
    <col min="11749" max="11749" width="11" style="1003" customWidth="1"/>
    <col min="11750" max="11750" width="2.140625" style="1003" customWidth="1"/>
    <col min="11751" max="11751" width="11" style="1003" customWidth="1"/>
    <col min="11752" max="11752" width="2.140625" style="1003" customWidth="1"/>
    <col min="11753" max="11753" width="11" style="1003" customWidth="1"/>
    <col min="11754" max="11754" width="2.140625" style="1003" customWidth="1"/>
    <col min="11755" max="11755" width="11" style="1003" customWidth="1"/>
    <col min="11756" max="11756" width="2.140625" style="1003" customWidth="1"/>
    <col min="11757" max="11757" width="11" style="1003" customWidth="1"/>
    <col min="11758" max="11758" width="2.42578125" style="1003" bestFit="1" customWidth="1"/>
    <col min="11759" max="11759" width="1" style="1003" customWidth="1"/>
    <col min="11760" max="11761" width="9.140625" style="1003"/>
    <col min="11762" max="11769" width="2.7109375" style="1003" customWidth="1"/>
    <col min="11770" max="11997" width="9.140625" style="1003"/>
    <col min="11998" max="11998" width="1" style="1003" customWidth="1"/>
    <col min="11999" max="11999" width="2.5703125" style="1003" customWidth="1"/>
    <col min="12000" max="12000" width="2.140625" style="1003" customWidth="1"/>
    <col min="12001" max="12001" width="15.85546875" style="1003" customWidth="1"/>
    <col min="12002" max="12002" width="1.7109375" style="1003" customWidth="1"/>
    <col min="12003" max="12003" width="11" style="1003" customWidth="1"/>
    <col min="12004" max="12004" width="2.140625" style="1003" customWidth="1"/>
    <col min="12005" max="12005" width="11" style="1003" customWidth="1"/>
    <col min="12006" max="12006" width="2.140625" style="1003" customWidth="1"/>
    <col min="12007" max="12007" width="11" style="1003" customWidth="1"/>
    <col min="12008" max="12008" width="2.140625" style="1003" customWidth="1"/>
    <col min="12009" max="12009" width="11" style="1003" customWidth="1"/>
    <col min="12010" max="12010" width="2.140625" style="1003" customWidth="1"/>
    <col min="12011" max="12011" width="11" style="1003" customWidth="1"/>
    <col min="12012" max="12012" width="2.140625" style="1003" customWidth="1"/>
    <col min="12013" max="12013" width="11" style="1003" customWidth="1"/>
    <col min="12014" max="12014" width="2.42578125" style="1003" bestFit="1" customWidth="1"/>
    <col min="12015" max="12015" width="1" style="1003" customWidth="1"/>
    <col min="12016" max="12017" width="9.140625" style="1003"/>
    <col min="12018" max="12025" width="2.7109375" style="1003" customWidth="1"/>
    <col min="12026" max="12253" width="9.140625" style="1003"/>
    <col min="12254" max="12254" width="1" style="1003" customWidth="1"/>
    <col min="12255" max="12255" width="2.5703125" style="1003" customWidth="1"/>
    <col min="12256" max="12256" width="2.140625" style="1003" customWidth="1"/>
    <col min="12257" max="12257" width="15.85546875" style="1003" customWidth="1"/>
    <col min="12258" max="12258" width="1.7109375" style="1003" customWidth="1"/>
    <col min="12259" max="12259" width="11" style="1003" customWidth="1"/>
    <col min="12260" max="12260" width="2.140625" style="1003" customWidth="1"/>
    <col min="12261" max="12261" width="11" style="1003" customWidth="1"/>
    <col min="12262" max="12262" width="2.140625" style="1003" customWidth="1"/>
    <col min="12263" max="12263" width="11" style="1003" customWidth="1"/>
    <col min="12264" max="12264" width="2.140625" style="1003" customWidth="1"/>
    <col min="12265" max="12265" width="11" style="1003" customWidth="1"/>
    <col min="12266" max="12266" width="2.140625" style="1003" customWidth="1"/>
    <col min="12267" max="12267" width="11" style="1003" customWidth="1"/>
    <col min="12268" max="12268" width="2.140625" style="1003" customWidth="1"/>
    <col min="12269" max="12269" width="11" style="1003" customWidth="1"/>
    <col min="12270" max="12270" width="2.42578125" style="1003" bestFit="1" customWidth="1"/>
    <col min="12271" max="12271" width="1" style="1003" customWidth="1"/>
    <col min="12272" max="12273" width="9.140625" style="1003"/>
    <col min="12274" max="12281" width="2.7109375" style="1003" customWidth="1"/>
    <col min="12282" max="12509" width="9.140625" style="1003"/>
    <col min="12510" max="12510" width="1" style="1003" customWidth="1"/>
    <col min="12511" max="12511" width="2.5703125" style="1003" customWidth="1"/>
    <col min="12512" max="12512" width="2.140625" style="1003" customWidth="1"/>
    <col min="12513" max="12513" width="15.85546875" style="1003" customWidth="1"/>
    <col min="12514" max="12514" width="1.7109375" style="1003" customWidth="1"/>
    <col min="12515" max="12515" width="11" style="1003" customWidth="1"/>
    <col min="12516" max="12516" width="2.140625" style="1003" customWidth="1"/>
    <col min="12517" max="12517" width="11" style="1003" customWidth="1"/>
    <col min="12518" max="12518" width="2.140625" style="1003" customWidth="1"/>
    <col min="12519" max="12519" width="11" style="1003" customWidth="1"/>
    <col min="12520" max="12520" width="2.140625" style="1003" customWidth="1"/>
    <col min="12521" max="12521" width="11" style="1003" customWidth="1"/>
    <col min="12522" max="12522" width="2.140625" style="1003" customWidth="1"/>
    <col min="12523" max="12523" width="11" style="1003" customWidth="1"/>
    <col min="12524" max="12524" width="2.140625" style="1003" customWidth="1"/>
    <col min="12525" max="12525" width="11" style="1003" customWidth="1"/>
    <col min="12526" max="12526" width="2.42578125" style="1003" bestFit="1" customWidth="1"/>
    <col min="12527" max="12527" width="1" style="1003" customWidth="1"/>
    <col min="12528" max="12529" width="9.140625" style="1003"/>
    <col min="12530" max="12537" width="2.7109375" style="1003" customWidth="1"/>
    <col min="12538" max="12765" width="9.140625" style="1003"/>
    <col min="12766" max="12766" width="1" style="1003" customWidth="1"/>
    <col min="12767" max="12767" width="2.5703125" style="1003" customWidth="1"/>
    <col min="12768" max="12768" width="2.140625" style="1003" customWidth="1"/>
    <col min="12769" max="12769" width="15.85546875" style="1003" customWidth="1"/>
    <col min="12770" max="12770" width="1.7109375" style="1003" customWidth="1"/>
    <col min="12771" max="12771" width="11" style="1003" customWidth="1"/>
    <col min="12772" max="12772" width="2.140625" style="1003" customWidth="1"/>
    <col min="12773" max="12773" width="11" style="1003" customWidth="1"/>
    <col min="12774" max="12774" width="2.140625" style="1003" customWidth="1"/>
    <col min="12775" max="12775" width="11" style="1003" customWidth="1"/>
    <col min="12776" max="12776" width="2.140625" style="1003" customWidth="1"/>
    <col min="12777" max="12777" width="11" style="1003" customWidth="1"/>
    <col min="12778" max="12778" width="2.140625" style="1003" customWidth="1"/>
    <col min="12779" max="12779" width="11" style="1003" customWidth="1"/>
    <col min="12780" max="12780" width="2.140625" style="1003" customWidth="1"/>
    <col min="12781" max="12781" width="11" style="1003" customWidth="1"/>
    <col min="12782" max="12782" width="2.42578125" style="1003" bestFit="1" customWidth="1"/>
    <col min="12783" max="12783" width="1" style="1003" customWidth="1"/>
    <col min="12784" max="12785" width="9.140625" style="1003"/>
    <col min="12786" max="12793" width="2.7109375" style="1003" customWidth="1"/>
    <col min="12794" max="13021" width="9.140625" style="1003"/>
    <col min="13022" max="13022" width="1" style="1003" customWidth="1"/>
    <col min="13023" max="13023" width="2.5703125" style="1003" customWidth="1"/>
    <col min="13024" max="13024" width="2.140625" style="1003" customWidth="1"/>
    <col min="13025" max="13025" width="15.85546875" style="1003" customWidth="1"/>
    <col min="13026" max="13026" width="1.7109375" style="1003" customWidth="1"/>
    <col min="13027" max="13027" width="11" style="1003" customWidth="1"/>
    <col min="13028" max="13028" width="2.140625" style="1003" customWidth="1"/>
    <col min="13029" max="13029" width="11" style="1003" customWidth="1"/>
    <col min="13030" max="13030" width="2.140625" style="1003" customWidth="1"/>
    <col min="13031" max="13031" width="11" style="1003" customWidth="1"/>
    <col min="13032" max="13032" width="2.140625" style="1003" customWidth="1"/>
    <col min="13033" max="13033" width="11" style="1003" customWidth="1"/>
    <col min="13034" max="13034" width="2.140625" style="1003" customWidth="1"/>
    <col min="13035" max="13035" width="11" style="1003" customWidth="1"/>
    <col min="13036" max="13036" width="2.140625" style="1003" customWidth="1"/>
    <col min="13037" max="13037" width="11" style="1003" customWidth="1"/>
    <col min="13038" max="13038" width="2.42578125" style="1003" bestFit="1" customWidth="1"/>
    <col min="13039" max="13039" width="1" style="1003" customWidth="1"/>
    <col min="13040" max="13041" width="9.140625" style="1003"/>
    <col min="13042" max="13049" width="2.7109375" style="1003" customWidth="1"/>
    <col min="13050" max="13277" width="9.140625" style="1003"/>
    <col min="13278" max="13278" width="1" style="1003" customWidth="1"/>
    <col min="13279" max="13279" width="2.5703125" style="1003" customWidth="1"/>
    <col min="13280" max="13280" width="2.140625" style="1003" customWidth="1"/>
    <col min="13281" max="13281" width="15.85546875" style="1003" customWidth="1"/>
    <col min="13282" max="13282" width="1.7109375" style="1003" customWidth="1"/>
    <col min="13283" max="13283" width="11" style="1003" customWidth="1"/>
    <col min="13284" max="13284" width="2.140625" style="1003" customWidth="1"/>
    <col min="13285" max="13285" width="11" style="1003" customWidth="1"/>
    <col min="13286" max="13286" width="2.140625" style="1003" customWidth="1"/>
    <col min="13287" max="13287" width="11" style="1003" customWidth="1"/>
    <col min="13288" max="13288" width="2.140625" style="1003" customWidth="1"/>
    <col min="13289" max="13289" width="11" style="1003" customWidth="1"/>
    <col min="13290" max="13290" width="2.140625" style="1003" customWidth="1"/>
    <col min="13291" max="13291" width="11" style="1003" customWidth="1"/>
    <col min="13292" max="13292" width="2.140625" style="1003" customWidth="1"/>
    <col min="13293" max="13293" width="11" style="1003" customWidth="1"/>
    <col min="13294" max="13294" width="2.42578125" style="1003" bestFit="1" customWidth="1"/>
    <col min="13295" max="13295" width="1" style="1003" customWidth="1"/>
    <col min="13296" max="13297" width="9.140625" style="1003"/>
    <col min="13298" max="13305" width="2.7109375" style="1003" customWidth="1"/>
    <col min="13306" max="13533" width="9.140625" style="1003"/>
    <col min="13534" max="13534" width="1" style="1003" customWidth="1"/>
    <col min="13535" max="13535" width="2.5703125" style="1003" customWidth="1"/>
    <col min="13536" max="13536" width="2.140625" style="1003" customWidth="1"/>
    <col min="13537" max="13537" width="15.85546875" style="1003" customWidth="1"/>
    <col min="13538" max="13538" width="1.7109375" style="1003" customWidth="1"/>
    <col min="13539" max="13539" width="11" style="1003" customWidth="1"/>
    <col min="13540" max="13540" width="2.140625" style="1003" customWidth="1"/>
    <col min="13541" max="13541" width="11" style="1003" customWidth="1"/>
    <col min="13542" max="13542" width="2.140625" style="1003" customWidth="1"/>
    <col min="13543" max="13543" width="11" style="1003" customWidth="1"/>
    <col min="13544" max="13544" width="2.140625" style="1003" customWidth="1"/>
    <col min="13545" max="13545" width="11" style="1003" customWidth="1"/>
    <col min="13546" max="13546" width="2.140625" style="1003" customWidth="1"/>
    <col min="13547" max="13547" width="11" style="1003" customWidth="1"/>
    <col min="13548" max="13548" width="2.140625" style="1003" customWidth="1"/>
    <col min="13549" max="13549" width="11" style="1003" customWidth="1"/>
    <col min="13550" max="13550" width="2.42578125" style="1003" bestFit="1" customWidth="1"/>
    <col min="13551" max="13551" width="1" style="1003" customWidth="1"/>
    <col min="13552" max="13553" width="9.140625" style="1003"/>
    <col min="13554" max="13561" width="2.7109375" style="1003" customWidth="1"/>
    <col min="13562" max="13789" width="9.140625" style="1003"/>
    <col min="13790" max="13790" width="1" style="1003" customWidth="1"/>
    <col min="13791" max="13791" width="2.5703125" style="1003" customWidth="1"/>
    <col min="13792" max="13792" width="2.140625" style="1003" customWidth="1"/>
    <col min="13793" max="13793" width="15.85546875" style="1003" customWidth="1"/>
    <col min="13794" max="13794" width="1.7109375" style="1003" customWidth="1"/>
    <col min="13795" max="13795" width="11" style="1003" customWidth="1"/>
    <col min="13796" max="13796" width="2.140625" style="1003" customWidth="1"/>
    <col min="13797" max="13797" width="11" style="1003" customWidth="1"/>
    <col min="13798" max="13798" width="2.140625" style="1003" customWidth="1"/>
    <col min="13799" max="13799" width="11" style="1003" customWidth="1"/>
    <col min="13800" max="13800" width="2.140625" style="1003" customWidth="1"/>
    <col min="13801" max="13801" width="11" style="1003" customWidth="1"/>
    <col min="13802" max="13802" width="2.140625" style="1003" customWidth="1"/>
    <col min="13803" max="13803" width="11" style="1003" customWidth="1"/>
    <col min="13804" max="13804" width="2.140625" style="1003" customWidth="1"/>
    <col min="13805" max="13805" width="11" style="1003" customWidth="1"/>
    <col min="13806" max="13806" width="2.42578125" style="1003" bestFit="1" customWidth="1"/>
    <col min="13807" max="13807" width="1" style="1003" customWidth="1"/>
    <col min="13808" max="13809" width="9.140625" style="1003"/>
    <col min="13810" max="13817" width="2.7109375" style="1003" customWidth="1"/>
    <col min="13818" max="14045" width="9.140625" style="1003"/>
    <col min="14046" max="14046" width="1" style="1003" customWidth="1"/>
    <col min="14047" max="14047" width="2.5703125" style="1003" customWidth="1"/>
    <col min="14048" max="14048" width="2.140625" style="1003" customWidth="1"/>
    <col min="14049" max="14049" width="15.85546875" style="1003" customWidth="1"/>
    <col min="14050" max="14050" width="1.7109375" style="1003" customWidth="1"/>
    <col min="14051" max="14051" width="11" style="1003" customWidth="1"/>
    <col min="14052" max="14052" width="2.140625" style="1003" customWidth="1"/>
    <col min="14053" max="14053" width="11" style="1003" customWidth="1"/>
    <col min="14054" max="14054" width="2.140625" style="1003" customWidth="1"/>
    <col min="14055" max="14055" width="11" style="1003" customWidth="1"/>
    <col min="14056" max="14056" width="2.140625" style="1003" customWidth="1"/>
    <col min="14057" max="14057" width="11" style="1003" customWidth="1"/>
    <col min="14058" max="14058" width="2.140625" style="1003" customWidth="1"/>
    <col min="14059" max="14059" width="11" style="1003" customWidth="1"/>
    <col min="14060" max="14060" width="2.140625" style="1003" customWidth="1"/>
    <col min="14061" max="14061" width="11" style="1003" customWidth="1"/>
    <col min="14062" max="14062" width="2.42578125" style="1003" bestFit="1" customWidth="1"/>
    <col min="14063" max="14063" width="1" style="1003" customWidth="1"/>
    <col min="14064" max="14065" width="9.140625" style="1003"/>
    <col min="14066" max="14073" width="2.7109375" style="1003" customWidth="1"/>
    <col min="14074" max="14301" width="9.140625" style="1003"/>
    <col min="14302" max="14302" width="1" style="1003" customWidth="1"/>
    <col min="14303" max="14303" width="2.5703125" style="1003" customWidth="1"/>
    <col min="14304" max="14304" width="2.140625" style="1003" customWidth="1"/>
    <col min="14305" max="14305" width="15.85546875" style="1003" customWidth="1"/>
    <col min="14306" max="14306" width="1.7109375" style="1003" customWidth="1"/>
    <col min="14307" max="14307" width="11" style="1003" customWidth="1"/>
    <col min="14308" max="14308" width="2.140625" style="1003" customWidth="1"/>
    <col min="14309" max="14309" width="11" style="1003" customWidth="1"/>
    <col min="14310" max="14310" width="2.140625" style="1003" customWidth="1"/>
    <col min="14311" max="14311" width="11" style="1003" customWidth="1"/>
    <col min="14312" max="14312" width="2.140625" style="1003" customWidth="1"/>
    <col min="14313" max="14313" width="11" style="1003" customWidth="1"/>
    <col min="14314" max="14314" width="2.140625" style="1003" customWidth="1"/>
    <col min="14315" max="14315" width="11" style="1003" customWidth="1"/>
    <col min="14316" max="14316" width="2.140625" style="1003" customWidth="1"/>
    <col min="14317" max="14317" width="11" style="1003" customWidth="1"/>
    <col min="14318" max="14318" width="2.42578125" style="1003" bestFit="1" customWidth="1"/>
    <col min="14319" max="14319" width="1" style="1003" customWidth="1"/>
    <col min="14320" max="14321" width="9.140625" style="1003"/>
    <col min="14322" max="14329" width="2.7109375" style="1003" customWidth="1"/>
    <col min="14330" max="14557" width="9.140625" style="1003"/>
    <col min="14558" max="14558" width="1" style="1003" customWidth="1"/>
    <col min="14559" max="14559" width="2.5703125" style="1003" customWidth="1"/>
    <col min="14560" max="14560" width="2.140625" style="1003" customWidth="1"/>
    <col min="14561" max="14561" width="15.85546875" style="1003" customWidth="1"/>
    <col min="14562" max="14562" width="1.7109375" style="1003" customWidth="1"/>
    <col min="14563" max="14563" width="11" style="1003" customWidth="1"/>
    <col min="14564" max="14564" width="2.140625" style="1003" customWidth="1"/>
    <col min="14565" max="14565" width="11" style="1003" customWidth="1"/>
    <col min="14566" max="14566" width="2.140625" style="1003" customWidth="1"/>
    <col min="14567" max="14567" width="11" style="1003" customWidth="1"/>
    <col min="14568" max="14568" width="2.140625" style="1003" customWidth="1"/>
    <col min="14569" max="14569" width="11" style="1003" customWidth="1"/>
    <col min="14570" max="14570" width="2.140625" style="1003" customWidth="1"/>
    <col min="14571" max="14571" width="11" style="1003" customWidth="1"/>
    <col min="14572" max="14572" width="2.140625" style="1003" customWidth="1"/>
    <col min="14573" max="14573" width="11" style="1003" customWidth="1"/>
    <col min="14574" max="14574" width="2.42578125" style="1003" bestFit="1" customWidth="1"/>
    <col min="14575" max="14575" width="1" style="1003" customWidth="1"/>
    <col min="14576" max="14577" width="9.140625" style="1003"/>
    <col min="14578" max="14585" width="2.7109375" style="1003" customWidth="1"/>
    <col min="14586" max="14813" width="9.140625" style="1003"/>
    <col min="14814" max="14814" width="1" style="1003" customWidth="1"/>
    <col min="14815" max="14815" width="2.5703125" style="1003" customWidth="1"/>
    <col min="14816" max="14816" width="2.140625" style="1003" customWidth="1"/>
    <col min="14817" max="14817" width="15.85546875" style="1003" customWidth="1"/>
    <col min="14818" max="14818" width="1.7109375" style="1003" customWidth="1"/>
    <col min="14819" max="14819" width="11" style="1003" customWidth="1"/>
    <col min="14820" max="14820" width="2.140625" style="1003" customWidth="1"/>
    <col min="14821" max="14821" width="11" style="1003" customWidth="1"/>
    <col min="14822" max="14822" width="2.140625" style="1003" customWidth="1"/>
    <col min="14823" max="14823" width="11" style="1003" customWidth="1"/>
    <col min="14824" max="14824" width="2.140625" style="1003" customWidth="1"/>
    <col min="14825" max="14825" width="11" style="1003" customWidth="1"/>
    <col min="14826" max="14826" width="2.140625" style="1003" customWidth="1"/>
    <col min="14827" max="14827" width="11" style="1003" customWidth="1"/>
    <col min="14828" max="14828" width="2.140625" style="1003" customWidth="1"/>
    <col min="14829" max="14829" width="11" style="1003" customWidth="1"/>
    <col min="14830" max="14830" width="2.42578125" style="1003" bestFit="1" customWidth="1"/>
    <col min="14831" max="14831" width="1" style="1003" customWidth="1"/>
    <col min="14832" max="14833" width="9.140625" style="1003"/>
    <col min="14834" max="14841" width="2.7109375" style="1003" customWidth="1"/>
    <col min="14842" max="15069" width="9.140625" style="1003"/>
    <col min="15070" max="15070" width="1" style="1003" customWidth="1"/>
    <col min="15071" max="15071" width="2.5703125" style="1003" customWidth="1"/>
    <col min="15072" max="15072" width="2.140625" style="1003" customWidth="1"/>
    <col min="15073" max="15073" width="15.85546875" style="1003" customWidth="1"/>
    <col min="15074" max="15074" width="1.7109375" style="1003" customWidth="1"/>
    <col min="15075" max="15075" width="11" style="1003" customWidth="1"/>
    <col min="15076" max="15076" width="2.140625" style="1003" customWidth="1"/>
    <col min="15077" max="15077" width="11" style="1003" customWidth="1"/>
    <col min="15078" max="15078" width="2.140625" style="1003" customWidth="1"/>
    <col min="15079" max="15079" width="11" style="1003" customWidth="1"/>
    <col min="15080" max="15080" width="2.140625" style="1003" customWidth="1"/>
    <col min="15081" max="15081" width="11" style="1003" customWidth="1"/>
    <col min="15082" max="15082" width="2.140625" style="1003" customWidth="1"/>
    <col min="15083" max="15083" width="11" style="1003" customWidth="1"/>
    <col min="15084" max="15084" width="2.140625" style="1003" customWidth="1"/>
    <col min="15085" max="15085" width="11" style="1003" customWidth="1"/>
    <col min="15086" max="15086" width="2.42578125" style="1003" bestFit="1" customWidth="1"/>
    <col min="15087" max="15087" width="1" style="1003" customWidth="1"/>
    <col min="15088" max="15089" width="9.140625" style="1003"/>
    <col min="15090" max="15097" width="2.7109375" style="1003" customWidth="1"/>
    <col min="15098" max="15325" width="9.140625" style="1003"/>
    <col min="15326" max="15326" width="1" style="1003" customWidth="1"/>
    <col min="15327" max="15327" width="2.5703125" style="1003" customWidth="1"/>
    <col min="15328" max="15328" width="2.140625" style="1003" customWidth="1"/>
    <col min="15329" max="15329" width="15.85546875" style="1003" customWidth="1"/>
    <col min="15330" max="15330" width="1.7109375" style="1003" customWidth="1"/>
    <col min="15331" max="15331" width="11" style="1003" customWidth="1"/>
    <col min="15332" max="15332" width="2.140625" style="1003" customWidth="1"/>
    <col min="15333" max="15333" width="11" style="1003" customWidth="1"/>
    <col min="15334" max="15334" width="2.140625" style="1003" customWidth="1"/>
    <col min="15335" max="15335" width="11" style="1003" customWidth="1"/>
    <col min="15336" max="15336" width="2.140625" style="1003" customWidth="1"/>
    <col min="15337" max="15337" width="11" style="1003" customWidth="1"/>
    <col min="15338" max="15338" width="2.140625" style="1003" customWidth="1"/>
    <col min="15339" max="15339" width="11" style="1003" customWidth="1"/>
    <col min="15340" max="15340" width="2.140625" style="1003" customWidth="1"/>
    <col min="15341" max="15341" width="11" style="1003" customWidth="1"/>
    <col min="15342" max="15342" width="2.42578125" style="1003" bestFit="1" customWidth="1"/>
    <col min="15343" max="15343" width="1" style="1003" customWidth="1"/>
    <col min="15344" max="15345" width="9.140625" style="1003"/>
    <col min="15346" max="15353" width="2.7109375" style="1003" customWidth="1"/>
    <col min="15354" max="15581" width="9.140625" style="1003"/>
    <col min="15582" max="15582" width="1" style="1003" customWidth="1"/>
    <col min="15583" max="15583" width="2.5703125" style="1003" customWidth="1"/>
    <col min="15584" max="15584" width="2.140625" style="1003" customWidth="1"/>
    <col min="15585" max="15585" width="15.85546875" style="1003" customWidth="1"/>
    <col min="15586" max="15586" width="1.7109375" style="1003" customWidth="1"/>
    <col min="15587" max="15587" width="11" style="1003" customWidth="1"/>
    <col min="15588" max="15588" width="2.140625" style="1003" customWidth="1"/>
    <col min="15589" max="15589" width="11" style="1003" customWidth="1"/>
    <col min="15590" max="15590" width="2.140625" style="1003" customWidth="1"/>
    <col min="15591" max="15591" width="11" style="1003" customWidth="1"/>
    <col min="15592" max="15592" width="2.140625" style="1003" customWidth="1"/>
    <col min="15593" max="15593" width="11" style="1003" customWidth="1"/>
    <col min="15594" max="15594" width="2.140625" style="1003" customWidth="1"/>
    <col min="15595" max="15595" width="11" style="1003" customWidth="1"/>
    <col min="15596" max="15596" width="2.140625" style="1003" customWidth="1"/>
    <col min="15597" max="15597" width="11" style="1003" customWidth="1"/>
    <col min="15598" max="15598" width="2.42578125" style="1003" bestFit="1" customWidth="1"/>
    <col min="15599" max="15599" width="1" style="1003" customWidth="1"/>
    <col min="15600" max="15601" width="9.140625" style="1003"/>
    <col min="15602" max="15609" width="2.7109375" style="1003" customWidth="1"/>
    <col min="15610" max="15837" width="9.140625" style="1003"/>
    <col min="15838" max="15838" width="1" style="1003" customWidth="1"/>
    <col min="15839" max="15839" width="2.5703125" style="1003" customWidth="1"/>
    <col min="15840" max="15840" width="2.140625" style="1003" customWidth="1"/>
    <col min="15841" max="15841" width="15.85546875" style="1003" customWidth="1"/>
    <col min="15842" max="15842" width="1.7109375" style="1003" customWidth="1"/>
    <col min="15843" max="15843" width="11" style="1003" customWidth="1"/>
    <col min="15844" max="15844" width="2.140625" style="1003" customWidth="1"/>
    <col min="15845" max="15845" width="11" style="1003" customWidth="1"/>
    <col min="15846" max="15846" width="2.140625" style="1003" customWidth="1"/>
    <col min="15847" max="15847" width="11" style="1003" customWidth="1"/>
    <col min="15848" max="15848" width="2.140625" style="1003" customWidth="1"/>
    <col min="15849" max="15849" width="11" style="1003" customWidth="1"/>
    <col min="15850" max="15850" width="2.140625" style="1003" customWidth="1"/>
    <col min="15851" max="15851" width="11" style="1003" customWidth="1"/>
    <col min="15852" max="15852" width="2.140625" style="1003" customWidth="1"/>
    <col min="15853" max="15853" width="11" style="1003" customWidth="1"/>
    <col min="15854" max="15854" width="2.42578125" style="1003" bestFit="1" customWidth="1"/>
    <col min="15855" max="15855" width="1" style="1003" customWidth="1"/>
    <col min="15856" max="15857" width="9.140625" style="1003"/>
    <col min="15858" max="15865" width="2.7109375" style="1003" customWidth="1"/>
    <col min="15866" max="16093" width="9.140625" style="1003"/>
    <col min="16094" max="16094" width="1" style="1003" customWidth="1"/>
    <col min="16095" max="16095" width="2.5703125" style="1003" customWidth="1"/>
    <col min="16096" max="16096" width="2.140625" style="1003" customWidth="1"/>
    <col min="16097" max="16097" width="15.85546875" style="1003" customWidth="1"/>
    <col min="16098" max="16098" width="1.7109375" style="1003" customWidth="1"/>
    <col min="16099" max="16099" width="11" style="1003" customWidth="1"/>
    <col min="16100" max="16100" width="2.140625" style="1003" customWidth="1"/>
    <col min="16101" max="16101" width="11" style="1003" customWidth="1"/>
    <col min="16102" max="16102" width="2.140625" style="1003" customWidth="1"/>
    <col min="16103" max="16103" width="11" style="1003" customWidth="1"/>
    <col min="16104" max="16104" width="2.140625" style="1003" customWidth="1"/>
    <col min="16105" max="16105" width="11" style="1003" customWidth="1"/>
    <col min="16106" max="16106" width="2.140625" style="1003" customWidth="1"/>
    <col min="16107" max="16107" width="11" style="1003" customWidth="1"/>
    <col min="16108" max="16108" width="2.140625" style="1003" customWidth="1"/>
    <col min="16109" max="16109" width="11" style="1003" customWidth="1"/>
    <col min="16110" max="16110" width="2.42578125" style="1003" bestFit="1" customWidth="1"/>
    <col min="16111" max="16111" width="1" style="1003" customWidth="1"/>
    <col min="16112" max="16113" width="9.140625" style="1003"/>
    <col min="16114" max="16121" width="2.7109375" style="1003" customWidth="1"/>
    <col min="16122" max="16384" width="9.140625" style="1003"/>
  </cols>
  <sheetData>
    <row r="1" spans="1:17" ht="13.5" customHeight="1" thickBot="1">
      <c r="A1" s="1160"/>
      <c r="B1" s="1161"/>
      <c r="C1" s="1162" t="s">
        <v>539</v>
      </c>
      <c r="D1" s="1163"/>
      <c r="E1" s="1163"/>
      <c r="F1" s="1164"/>
      <c r="G1" s="1164"/>
      <c r="H1" s="1164"/>
      <c r="I1" s="1164"/>
      <c r="J1" s="1164"/>
      <c r="K1" s="1164"/>
      <c r="L1" s="1164"/>
      <c r="M1" s="1164"/>
      <c r="N1" s="1623"/>
      <c r="O1" s="1623"/>
      <c r="P1" s="1165"/>
      <c r="Q1" s="1160"/>
    </row>
    <row r="2" spans="1:17" ht="4.5" customHeight="1">
      <c r="A2" s="1160"/>
      <c r="B2" s="1624"/>
      <c r="C2" s="1624"/>
      <c r="D2" s="1624"/>
      <c r="E2" s="1166"/>
      <c r="F2" s="1624"/>
      <c r="G2" s="1624"/>
      <c r="H2" s="1624"/>
      <c r="I2" s="1624"/>
      <c r="J2" s="1166"/>
      <c r="K2" s="1624"/>
      <c r="L2" s="1624"/>
      <c r="M2" s="1624"/>
      <c r="N2" s="1624"/>
      <c r="O2" s="1166"/>
      <c r="P2" s="49"/>
      <c r="Q2" s="1160"/>
    </row>
    <row r="3" spans="1:17" ht="13.5" customHeight="1" thickBot="1">
      <c r="A3" s="1160"/>
      <c r="B3" s="1002"/>
      <c r="C3" s="1002"/>
      <c r="D3" s="1002"/>
      <c r="E3" s="1002"/>
      <c r="F3" s="1002"/>
      <c r="G3" s="1002"/>
      <c r="H3" s="1002"/>
      <c r="I3" s="1002"/>
      <c r="J3" s="1002"/>
      <c r="K3" s="1002"/>
      <c r="L3" s="1002"/>
      <c r="M3" s="1002"/>
      <c r="N3" s="1002"/>
      <c r="O3" s="595" t="s">
        <v>100</v>
      </c>
      <c r="P3" s="20"/>
      <c r="Q3" s="1160"/>
    </row>
    <row r="4" spans="1:17" s="1171" customFormat="1" ht="13.5" customHeight="1" thickBot="1">
      <c r="A4" s="1167"/>
      <c r="B4" s="1168"/>
      <c r="C4" s="1169" t="s">
        <v>686</v>
      </c>
      <c r="D4" s="1170"/>
      <c r="E4" s="1170"/>
      <c r="F4" s="1170"/>
      <c r="G4" s="1170"/>
      <c r="H4" s="1170"/>
      <c r="I4" s="1170"/>
      <c r="J4" s="1170"/>
      <c r="K4" s="1170"/>
      <c r="L4" s="1170"/>
      <c r="M4" s="1170"/>
      <c r="N4" s="1170"/>
      <c r="O4" s="596"/>
      <c r="P4" s="20"/>
      <c r="Q4" s="1167"/>
    </row>
    <row r="5" spans="1:17" ht="4.5" customHeight="1">
      <c r="A5" s="1160"/>
      <c r="B5" s="1002"/>
      <c r="C5" s="1002"/>
      <c r="D5" s="1002"/>
      <c r="E5" s="1002"/>
      <c r="F5" s="1002"/>
      <c r="G5" s="1002"/>
      <c r="H5" s="1002"/>
      <c r="I5" s="1002"/>
      <c r="J5" s="1002"/>
      <c r="K5" s="1002"/>
      <c r="L5" s="1002"/>
      <c r="M5" s="1002"/>
      <c r="N5" s="1002"/>
      <c r="O5" s="595"/>
      <c r="P5" s="20"/>
      <c r="Q5" s="1160"/>
    </row>
    <row r="6" spans="1:17" ht="41.25" customHeight="1">
      <c r="A6" s="1160"/>
      <c r="B6" s="1002"/>
      <c r="C6" s="1562">
        <v>2010</v>
      </c>
      <c r="D6" s="1566"/>
      <c r="E6" s="1563"/>
      <c r="F6" s="1172"/>
      <c r="G6" s="1173" t="s">
        <v>95</v>
      </c>
      <c r="H6" s="1174"/>
      <c r="I6" s="1173" t="s">
        <v>687</v>
      </c>
      <c r="J6" s="1175"/>
      <c r="K6" s="1173" t="s">
        <v>688</v>
      </c>
      <c r="L6" s="1176"/>
      <c r="M6" s="1173" t="s">
        <v>108</v>
      </c>
      <c r="N6" s="1177"/>
      <c r="O6" s="1173" t="s">
        <v>107</v>
      </c>
      <c r="P6" s="20"/>
      <c r="Q6" s="1002"/>
    </row>
    <row r="7" spans="1:17" ht="4.5" customHeight="1">
      <c r="A7" s="1160"/>
      <c r="B7" s="1002"/>
      <c r="C7" s="1622"/>
      <c r="D7" s="1622"/>
      <c r="E7" s="1005"/>
      <c r="F7" s="1172"/>
      <c r="G7" s="1178"/>
      <c r="H7" s="1179"/>
      <c r="I7" s="1179"/>
      <c r="J7" s="1179"/>
      <c r="K7" s="1179"/>
      <c r="L7" s="1179"/>
      <c r="M7" s="1179"/>
      <c r="N7" s="1179"/>
      <c r="O7" s="1179"/>
      <c r="P7" s="20"/>
      <c r="Q7" s="1002"/>
    </row>
    <row r="8" spans="1:17" ht="18.75" customHeight="1">
      <c r="A8" s="1160"/>
      <c r="B8" s="1002"/>
      <c r="C8" s="1627" t="s">
        <v>95</v>
      </c>
      <c r="D8" s="1627"/>
      <c r="E8" s="1180"/>
      <c r="F8" s="1172"/>
      <c r="G8" s="1181">
        <v>5202</v>
      </c>
      <c r="H8" s="1182"/>
      <c r="I8" s="1181">
        <v>5197</v>
      </c>
      <c r="J8" s="1182"/>
      <c r="K8" s="1181">
        <v>5</v>
      </c>
      <c r="L8" s="1182"/>
      <c r="M8" s="1181">
        <v>6846.4</v>
      </c>
      <c r="N8" s="1183"/>
      <c r="O8" s="1181">
        <v>3057.9</v>
      </c>
      <c r="P8" s="20"/>
      <c r="Q8" s="1002"/>
    </row>
    <row r="9" spans="1:17" ht="18" customHeight="1">
      <c r="A9" s="1160"/>
      <c r="B9" s="1160"/>
      <c r="C9" s="1184" t="s">
        <v>689</v>
      </c>
      <c r="D9" s="1160"/>
      <c r="E9" s="1160"/>
      <c r="F9" s="1172"/>
      <c r="G9" s="1185">
        <v>1291.9000000000001</v>
      </c>
      <c r="H9" s="1186"/>
      <c r="I9" s="1185">
        <v>1286.7</v>
      </c>
      <c r="J9" s="1186"/>
      <c r="K9" s="1185">
        <v>5.2</v>
      </c>
      <c r="L9" s="1186"/>
      <c r="M9" s="1185">
        <v>1940.2</v>
      </c>
      <c r="N9" s="1186"/>
      <c r="O9" s="1185">
        <v>527.1</v>
      </c>
      <c r="P9" s="20"/>
      <c r="Q9" s="1002"/>
    </row>
    <row r="10" spans="1:17" ht="18" customHeight="1">
      <c r="A10" s="1160"/>
      <c r="B10" s="1160"/>
      <c r="C10" s="1184" t="s">
        <v>690</v>
      </c>
      <c r="D10" s="1005"/>
      <c r="E10" s="1005"/>
      <c r="F10" s="1172"/>
      <c r="G10" s="1185">
        <v>8301.9</v>
      </c>
      <c r="H10" s="1186"/>
      <c r="I10" s="1185">
        <v>8277.2000000000007</v>
      </c>
      <c r="J10" s="1186"/>
      <c r="K10" s="1185">
        <v>24.8</v>
      </c>
      <c r="L10" s="1186"/>
      <c r="M10" s="1185">
        <v>9190.1</v>
      </c>
      <c r="N10" s="1186"/>
      <c r="O10" s="1185">
        <v>1265.5999999999999</v>
      </c>
      <c r="P10" s="20"/>
      <c r="Q10" s="1002"/>
    </row>
    <row r="11" spans="1:17" ht="18" customHeight="1">
      <c r="A11" s="1160"/>
      <c r="B11" s="1160"/>
      <c r="C11" s="1184" t="s">
        <v>691</v>
      </c>
      <c r="D11" s="1005"/>
      <c r="E11" s="1005"/>
      <c r="F11" s="1172"/>
      <c r="G11" s="1185">
        <v>6935.2</v>
      </c>
      <c r="H11" s="1186"/>
      <c r="I11" s="1185">
        <v>6932</v>
      </c>
      <c r="J11" s="1186"/>
      <c r="K11" s="1185">
        <v>3.3</v>
      </c>
      <c r="L11" s="1186"/>
      <c r="M11" s="1185">
        <v>9447.6</v>
      </c>
      <c r="N11" s="1186"/>
      <c r="O11" s="1185">
        <v>3255.2</v>
      </c>
      <c r="P11" s="20"/>
      <c r="Q11" s="1002"/>
    </row>
    <row r="12" spans="1:17" ht="18" customHeight="1">
      <c r="A12" s="1160"/>
      <c r="C12" s="1184" t="s">
        <v>692</v>
      </c>
      <c r="D12" s="1002"/>
      <c r="E12" s="1002"/>
      <c r="F12" s="1002"/>
      <c r="G12" s="1185">
        <v>1335.1</v>
      </c>
      <c r="H12" s="1187"/>
      <c r="I12" s="1185">
        <v>1335.1</v>
      </c>
      <c r="J12" s="1187"/>
      <c r="K12" s="1185" t="s">
        <v>11</v>
      </c>
      <c r="L12" s="1187"/>
      <c r="M12" s="1185">
        <v>1426.6</v>
      </c>
      <c r="N12" s="1187"/>
      <c r="O12" s="1185">
        <v>682.9</v>
      </c>
      <c r="P12" s="20"/>
      <c r="Q12" s="1160"/>
    </row>
    <row r="13" spans="1:17" ht="18" customHeight="1">
      <c r="A13" s="1160"/>
      <c r="B13" s="1160"/>
      <c r="C13" s="1184" t="s">
        <v>693</v>
      </c>
      <c r="D13" s="1002"/>
      <c r="E13" s="1002"/>
      <c r="F13" s="1002"/>
      <c r="G13" s="1185">
        <v>8794.5</v>
      </c>
      <c r="H13" s="1187"/>
      <c r="I13" s="1185">
        <v>8785.2999999999993</v>
      </c>
      <c r="J13" s="1187"/>
      <c r="K13" s="1185">
        <v>9.1999999999999993</v>
      </c>
      <c r="L13" s="1187"/>
      <c r="M13" s="1185">
        <v>10666.1</v>
      </c>
      <c r="N13" s="1187"/>
      <c r="O13" s="1185">
        <v>3162.3</v>
      </c>
      <c r="P13" s="20"/>
      <c r="Q13" s="1160"/>
    </row>
    <row r="14" spans="1:17" ht="18" customHeight="1">
      <c r="A14" s="1160"/>
      <c r="B14" s="1160"/>
      <c r="C14" s="1184" t="s">
        <v>694</v>
      </c>
      <c r="D14" s="1002"/>
      <c r="E14" s="1002"/>
      <c r="F14" s="1002"/>
      <c r="G14" s="1185">
        <v>9183.6</v>
      </c>
      <c r="H14" s="1187"/>
      <c r="I14" s="1185">
        <v>9169.7000000000007</v>
      </c>
      <c r="J14" s="1187"/>
      <c r="K14" s="1185">
        <v>13.9</v>
      </c>
      <c r="L14" s="1187"/>
      <c r="M14" s="1185">
        <v>9620.5</v>
      </c>
      <c r="N14" s="1187"/>
      <c r="O14" s="1185">
        <v>2812.2</v>
      </c>
      <c r="P14" s="20"/>
      <c r="Q14" s="1160"/>
    </row>
    <row r="15" spans="1:17" ht="18" customHeight="1">
      <c r="A15" s="1160"/>
      <c r="B15" s="1160"/>
      <c r="C15" s="1184" t="s">
        <v>695</v>
      </c>
      <c r="D15" s="1002"/>
      <c r="E15" s="1002"/>
      <c r="F15" s="1002"/>
      <c r="G15" s="1185">
        <v>4607</v>
      </c>
      <c r="H15" s="1187"/>
      <c r="I15" s="1185">
        <v>4604.1000000000004</v>
      </c>
      <c r="J15" s="1187"/>
      <c r="K15" s="1185">
        <v>3</v>
      </c>
      <c r="L15" s="1187"/>
      <c r="M15" s="1185">
        <v>5819.3</v>
      </c>
      <c r="N15" s="1187"/>
      <c r="O15" s="1185">
        <v>3055.1</v>
      </c>
      <c r="P15" s="20"/>
      <c r="Q15" s="1160"/>
    </row>
    <row r="16" spans="1:17" ht="18" customHeight="1">
      <c r="A16" s="1160"/>
      <c r="B16" s="1160"/>
      <c r="C16" s="1184" t="s">
        <v>696</v>
      </c>
      <c r="D16" s="1002"/>
      <c r="E16" s="1002"/>
      <c r="F16" s="1002"/>
      <c r="G16" s="1185">
        <v>5833</v>
      </c>
      <c r="H16" s="1187"/>
      <c r="I16" s="1185">
        <v>5814.3</v>
      </c>
      <c r="J16" s="1187"/>
      <c r="K16" s="1185">
        <v>18.600000000000001</v>
      </c>
      <c r="L16" s="1187"/>
      <c r="M16" s="1185">
        <v>6233.4</v>
      </c>
      <c r="N16" s="1187"/>
      <c r="O16" s="1185">
        <v>4084.1</v>
      </c>
      <c r="P16" s="20"/>
      <c r="Q16" s="1160"/>
    </row>
    <row r="17" spans="1:17" ht="18" customHeight="1">
      <c r="A17" s="1160"/>
      <c r="B17" s="1160"/>
      <c r="C17" s="1184" t="s">
        <v>697</v>
      </c>
      <c r="D17" s="1002"/>
      <c r="E17" s="1002"/>
      <c r="F17" s="1002"/>
      <c r="G17" s="1185">
        <v>4176.2</v>
      </c>
      <c r="H17" s="1187"/>
      <c r="I17" s="1185">
        <v>4174.8</v>
      </c>
      <c r="J17" s="1187"/>
      <c r="K17" s="1185">
        <v>1.4</v>
      </c>
      <c r="L17" s="1187"/>
      <c r="M17" s="1185">
        <v>4571.2</v>
      </c>
      <c r="N17" s="1187"/>
      <c r="O17" s="1185">
        <v>3922.8</v>
      </c>
      <c r="P17" s="20"/>
      <c r="Q17" s="1160"/>
    </row>
    <row r="18" spans="1:17" ht="18" customHeight="1">
      <c r="A18" s="1160"/>
      <c r="B18" s="1160"/>
      <c r="C18" s="1184" t="s">
        <v>698</v>
      </c>
      <c r="D18" s="1002"/>
      <c r="E18" s="1002"/>
      <c r="F18" s="1002"/>
      <c r="G18" s="1185">
        <v>605</v>
      </c>
      <c r="H18" s="1187"/>
      <c r="I18" s="1185">
        <v>604.1</v>
      </c>
      <c r="J18" s="1187"/>
      <c r="K18" s="1185">
        <v>0.9</v>
      </c>
      <c r="L18" s="1187"/>
      <c r="M18" s="1185">
        <v>581.4</v>
      </c>
      <c r="N18" s="1187"/>
      <c r="O18" s="1185">
        <v>655.1</v>
      </c>
      <c r="P18" s="20"/>
      <c r="Q18" s="1160"/>
    </row>
    <row r="19" spans="1:17" ht="18" customHeight="1">
      <c r="A19" s="1160"/>
      <c r="B19" s="1160"/>
      <c r="C19" s="1184" t="s">
        <v>699</v>
      </c>
      <c r="D19" s="1002"/>
      <c r="E19" s="1002"/>
      <c r="F19" s="1002"/>
      <c r="G19" s="1185">
        <v>897.6</v>
      </c>
      <c r="H19" s="1187"/>
      <c r="I19" s="1185">
        <v>896.4</v>
      </c>
      <c r="J19" s="1187"/>
      <c r="K19" s="1185">
        <v>1.1000000000000001</v>
      </c>
      <c r="L19" s="1187"/>
      <c r="M19" s="1185">
        <v>822.3</v>
      </c>
      <c r="N19" s="1187"/>
      <c r="O19" s="1185">
        <v>997.4</v>
      </c>
      <c r="P19" s="20"/>
      <c r="Q19" s="1160"/>
    </row>
    <row r="20" spans="1:17" ht="18" customHeight="1">
      <c r="A20" s="1160"/>
      <c r="B20" s="1160"/>
      <c r="C20" s="1184" t="s">
        <v>700</v>
      </c>
      <c r="D20" s="1002"/>
      <c r="E20" s="1002"/>
      <c r="F20" s="1002"/>
      <c r="G20" s="1185">
        <v>3543.9</v>
      </c>
      <c r="H20" s="1187"/>
      <c r="I20" s="1185">
        <v>3543.9</v>
      </c>
      <c r="J20" s="1187"/>
      <c r="K20" s="1185" t="s">
        <v>11</v>
      </c>
      <c r="L20" s="1187"/>
      <c r="M20" s="1185">
        <v>4680.8</v>
      </c>
      <c r="N20" s="1187"/>
      <c r="O20" s="1185">
        <v>2629.5</v>
      </c>
      <c r="P20" s="20"/>
      <c r="Q20" s="1160"/>
    </row>
    <row r="21" spans="1:17" ht="18" customHeight="1">
      <c r="A21" s="1160"/>
      <c r="B21" s="1160"/>
      <c r="C21" s="1184" t="s">
        <v>701</v>
      </c>
      <c r="D21" s="1002"/>
      <c r="E21" s="1002"/>
      <c r="F21" s="1002"/>
      <c r="G21" s="1185">
        <v>1434.8</v>
      </c>
      <c r="H21" s="1187"/>
      <c r="I21" s="1185">
        <v>1432.9</v>
      </c>
      <c r="J21" s="1187"/>
      <c r="K21" s="1185">
        <v>1.9</v>
      </c>
      <c r="L21" s="1187"/>
      <c r="M21" s="1185">
        <v>2195.3000000000002</v>
      </c>
      <c r="N21" s="1187"/>
      <c r="O21" s="1185">
        <v>834.1</v>
      </c>
      <c r="P21" s="20"/>
      <c r="Q21" s="1160"/>
    </row>
    <row r="22" spans="1:17" ht="18" customHeight="1">
      <c r="A22" s="1160"/>
      <c r="B22" s="1160"/>
      <c r="C22" s="1184" t="s">
        <v>702</v>
      </c>
      <c r="D22" s="1002"/>
      <c r="E22" s="1002"/>
      <c r="F22" s="1002"/>
      <c r="G22" s="1185">
        <v>8557.6</v>
      </c>
      <c r="H22" s="1187"/>
      <c r="I22" s="1185">
        <v>8552.4</v>
      </c>
      <c r="J22" s="1187"/>
      <c r="K22" s="1185">
        <v>5.0999999999999996</v>
      </c>
      <c r="L22" s="1187"/>
      <c r="M22" s="1185">
        <v>10767.3</v>
      </c>
      <c r="N22" s="1187"/>
      <c r="O22" s="1185">
        <v>6161.2</v>
      </c>
      <c r="P22" s="20"/>
      <c r="Q22" s="1160"/>
    </row>
    <row r="23" spans="1:17" ht="18" customHeight="1">
      <c r="A23" s="1160"/>
      <c r="B23" s="1160"/>
      <c r="C23" s="1184" t="s">
        <v>703</v>
      </c>
      <c r="D23" s="1002"/>
      <c r="E23" s="1002"/>
      <c r="F23" s="1002"/>
      <c r="G23" s="1147" t="s">
        <v>527</v>
      </c>
      <c r="H23" s="1147" t="s">
        <v>527</v>
      </c>
      <c r="I23" s="1147" t="s">
        <v>527</v>
      </c>
      <c r="J23" s="1147" t="s">
        <v>527</v>
      </c>
      <c r="K23" s="1147" t="s">
        <v>527</v>
      </c>
      <c r="L23" s="1147" t="s">
        <v>527</v>
      </c>
      <c r="M23" s="1147" t="s">
        <v>527</v>
      </c>
      <c r="N23" s="1147" t="s">
        <v>527</v>
      </c>
      <c r="O23" s="1147" t="s">
        <v>527</v>
      </c>
      <c r="P23" s="20"/>
      <c r="Q23" s="1160"/>
    </row>
    <row r="24" spans="1:17" ht="18" customHeight="1">
      <c r="A24" s="1160"/>
      <c r="B24" s="1160"/>
      <c r="C24" s="1184" t="s">
        <v>704</v>
      </c>
      <c r="D24" s="1002"/>
      <c r="E24" s="1002"/>
      <c r="F24" s="1002"/>
      <c r="G24" s="1147" t="s">
        <v>527</v>
      </c>
      <c r="H24" s="1147" t="s">
        <v>527</v>
      </c>
      <c r="I24" s="1147" t="s">
        <v>527</v>
      </c>
      <c r="J24" s="1147" t="s">
        <v>527</v>
      </c>
      <c r="K24" s="1147" t="s">
        <v>527</v>
      </c>
      <c r="L24" s="1147" t="s">
        <v>527</v>
      </c>
      <c r="M24" s="1147" t="s">
        <v>527</v>
      </c>
      <c r="N24" s="1147" t="s">
        <v>527</v>
      </c>
      <c r="O24" s="1147" t="s">
        <v>527</v>
      </c>
      <c r="P24" s="20"/>
      <c r="Q24" s="1160"/>
    </row>
    <row r="25" spans="1:17" ht="18" customHeight="1">
      <c r="A25" s="1160"/>
      <c r="B25" s="1160"/>
      <c r="C25" s="1184" t="s">
        <v>705</v>
      </c>
      <c r="D25" s="1002"/>
      <c r="E25" s="1002"/>
      <c r="F25" s="1002"/>
      <c r="G25" s="1147" t="s">
        <v>527</v>
      </c>
      <c r="H25" s="1147" t="s">
        <v>527</v>
      </c>
      <c r="I25" s="1147" t="s">
        <v>527</v>
      </c>
      <c r="J25" s="1147" t="s">
        <v>527</v>
      </c>
      <c r="K25" s="1147" t="s">
        <v>527</v>
      </c>
      <c r="L25" s="1147" t="s">
        <v>527</v>
      </c>
      <c r="M25" s="1147" t="s">
        <v>527</v>
      </c>
      <c r="N25" s="1147" t="s">
        <v>527</v>
      </c>
      <c r="O25" s="1147" t="s">
        <v>527</v>
      </c>
      <c r="P25" s="20"/>
      <c r="Q25" s="1160"/>
    </row>
    <row r="26" spans="1:17" ht="18" customHeight="1">
      <c r="A26" s="1160"/>
      <c r="B26" s="1160"/>
      <c r="C26" s="1184" t="s">
        <v>706</v>
      </c>
      <c r="D26" s="1002"/>
      <c r="E26" s="1002"/>
      <c r="F26" s="1002"/>
      <c r="G26" s="1185">
        <v>4901.1000000000004</v>
      </c>
      <c r="H26" s="1187"/>
      <c r="I26" s="1185">
        <v>4901.1000000000004</v>
      </c>
      <c r="J26" s="1187"/>
      <c r="K26" s="1185" t="s">
        <v>11</v>
      </c>
      <c r="L26" s="1187"/>
      <c r="M26" s="1185">
        <v>6933.6</v>
      </c>
      <c r="N26" s="1187"/>
      <c r="O26" s="1185">
        <v>2484.4</v>
      </c>
      <c r="P26" s="20"/>
      <c r="Q26" s="1160"/>
    </row>
    <row r="27" spans="1:17" ht="18" customHeight="1">
      <c r="A27" s="1160"/>
      <c r="B27" s="1160"/>
      <c r="C27" s="1184" t="s">
        <v>707</v>
      </c>
      <c r="D27" s="1002"/>
      <c r="E27" s="1002"/>
      <c r="F27" s="1002"/>
      <c r="G27" s="1185">
        <v>3572.5</v>
      </c>
      <c r="H27" s="1187"/>
      <c r="I27" s="1185">
        <v>3571.5</v>
      </c>
      <c r="J27" s="1187"/>
      <c r="K27" s="1185">
        <v>1</v>
      </c>
      <c r="L27" s="1187"/>
      <c r="M27" s="1185">
        <v>4468.5</v>
      </c>
      <c r="N27" s="1187"/>
      <c r="O27" s="1185">
        <v>3213</v>
      </c>
      <c r="P27" s="20"/>
      <c r="Q27" s="1160"/>
    </row>
    <row r="28" spans="1:17" ht="18" customHeight="1">
      <c r="A28" s="1160"/>
      <c r="B28" s="1160"/>
      <c r="C28" s="1184" t="s">
        <v>708</v>
      </c>
      <c r="D28" s="1002"/>
      <c r="E28" s="1002"/>
      <c r="F28" s="1002"/>
      <c r="G28" s="1185">
        <v>819.5</v>
      </c>
      <c r="H28" s="1188"/>
      <c r="I28" s="1185">
        <v>818.8</v>
      </c>
      <c r="J28" s="1189"/>
      <c r="K28" s="1185">
        <v>0.7</v>
      </c>
      <c r="L28" s="1189"/>
      <c r="M28" s="1185">
        <v>2725.6</v>
      </c>
      <c r="N28" s="1189"/>
      <c r="O28" s="1185">
        <v>787.1</v>
      </c>
      <c r="P28" s="20"/>
      <c r="Q28" s="1160"/>
    </row>
    <row r="29" spans="1:17" ht="18" customHeight="1">
      <c r="A29" s="1160"/>
      <c r="B29" s="1160"/>
      <c r="C29" s="1184" t="s">
        <v>709</v>
      </c>
      <c r="D29" s="1002"/>
      <c r="E29" s="1002"/>
      <c r="F29" s="1002"/>
      <c r="G29" s="1185">
        <v>472.6</v>
      </c>
      <c r="H29" s="1188"/>
      <c r="I29" s="1185">
        <v>472.6</v>
      </c>
      <c r="J29" s="1185"/>
      <c r="K29" s="1185" t="s">
        <v>11</v>
      </c>
      <c r="L29" s="1185"/>
      <c r="M29" s="1185">
        <v>1134.2</v>
      </c>
      <c r="N29" s="1185"/>
      <c r="O29" s="1185">
        <v>99.8</v>
      </c>
      <c r="P29" s="20"/>
      <c r="Q29" s="1160"/>
    </row>
    <row r="30" spans="1:17" ht="18" customHeight="1">
      <c r="A30" s="1160"/>
      <c r="B30" s="1160"/>
      <c r="C30" s="1184" t="s">
        <v>366</v>
      </c>
      <c r="D30" s="1002"/>
      <c r="E30" s="1002"/>
      <c r="F30" s="1002"/>
      <c r="G30" s="1185" t="s">
        <v>11</v>
      </c>
      <c r="H30" s="1188"/>
      <c r="I30" s="1185" t="s">
        <v>11</v>
      </c>
      <c r="J30" s="1187"/>
      <c r="K30" s="1185" t="s">
        <v>11</v>
      </c>
      <c r="L30" s="1187"/>
      <c r="M30" s="1185" t="s">
        <v>11</v>
      </c>
      <c r="N30" s="1187"/>
      <c r="O30" s="1190" t="s">
        <v>11</v>
      </c>
      <c r="P30" s="20"/>
      <c r="Q30" s="1160"/>
    </row>
    <row r="31" spans="1:17" ht="11.25" customHeight="1" thickBot="1">
      <c r="A31" s="1160"/>
      <c r="B31" s="1160"/>
      <c r="C31" s="1191"/>
      <c r="D31" s="1191"/>
      <c r="E31" s="1191"/>
      <c r="F31" s="1002"/>
      <c r="G31" s="1192"/>
      <c r="H31" s="1193"/>
      <c r="I31" s="1192"/>
      <c r="J31" s="1194"/>
      <c r="K31" s="1148"/>
      <c r="L31" s="1194"/>
      <c r="M31" s="1148"/>
      <c r="N31" s="1194"/>
      <c r="O31" s="1148"/>
      <c r="P31" s="20"/>
      <c r="Q31" s="1160"/>
    </row>
    <row r="32" spans="1:17" ht="15" customHeight="1" thickBot="1">
      <c r="A32" s="1160"/>
      <c r="B32" s="1160"/>
      <c r="C32" s="1628" t="s">
        <v>710</v>
      </c>
      <c r="D32" s="1629"/>
      <c r="E32" s="1629"/>
      <c r="F32" s="1629"/>
      <c r="G32" s="1629"/>
      <c r="H32" s="1629"/>
      <c r="I32" s="1629"/>
      <c r="J32" s="1629"/>
      <c r="K32" s="1629"/>
      <c r="L32" s="1629"/>
      <c r="M32" s="1629"/>
      <c r="N32" s="1629"/>
      <c r="O32" s="1630"/>
      <c r="P32" s="20"/>
      <c r="Q32" s="1160"/>
    </row>
    <row r="33" spans="1:17" ht="4.5" customHeight="1">
      <c r="A33" s="1160"/>
      <c r="B33" s="1160"/>
      <c r="C33" s="1195"/>
      <c r="D33" s="1195"/>
      <c r="E33" s="1195"/>
      <c r="F33" s="1002"/>
      <c r="G33" s="1192"/>
      <c r="H33" s="1193"/>
      <c r="I33" s="1192"/>
      <c r="J33" s="1194"/>
      <c r="K33" s="1148"/>
      <c r="L33" s="1194"/>
      <c r="M33" s="1148"/>
      <c r="N33" s="1194"/>
      <c r="O33" s="1148"/>
      <c r="P33" s="20"/>
      <c r="Q33" s="1160"/>
    </row>
    <row r="34" spans="1:17" ht="15" customHeight="1">
      <c r="A34" s="1160"/>
      <c r="B34" s="1160"/>
      <c r="C34" s="1631"/>
      <c r="D34" s="1632"/>
      <c r="E34" s="1633">
        <v>2009</v>
      </c>
      <c r="F34" s="1633"/>
      <c r="G34" s="1633"/>
      <c r="H34" s="1633"/>
      <c r="I34" s="1633"/>
      <c r="J34" s="1196"/>
      <c r="K34" s="1633">
        <v>2010</v>
      </c>
      <c r="L34" s="1633"/>
      <c r="M34" s="1633"/>
      <c r="N34" s="1633"/>
      <c r="O34" s="1633"/>
      <c r="P34" s="20"/>
      <c r="Q34" s="1160"/>
    </row>
    <row r="35" spans="1:17" ht="33" customHeight="1">
      <c r="A35" s="1160"/>
      <c r="B35" s="1160"/>
      <c r="C35" s="1632"/>
      <c r="D35" s="1632"/>
      <c r="E35" s="1197" t="s">
        <v>95</v>
      </c>
      <c r="F35" s="1198"/>
      <c r="G35" s="1199" t="s">
        <v>711</v>
      </c>
      <c r="H35" s="1196"/>
      <c r="I35" s="1199" t="s">
        <v>688</v>
      </c>
      <c r="J35" s="1196"/>
      <c r="K35" s="1197" t="s">
        <v>95</v>
      </c>
      <c r="L35" s="1198"/>
      <c r="M35" s="1199" t="s">
        <v>711</v>
      </c>
      <c r="N35" s="1196"/>
      <c r="O35" s="1199" t="s">
        <v>688</v>
      </c>
      <c r="P35" s="20"/>
      <c r="Q35" s="1160"/>
    </row>
    <row r="36" spans="1:17" ht="6" customHeight="1">
      <c r="A36" s="1160"/>
      <c r="B36" s="1160"/>
      <c r="C36" s="1195"/>
      <c r="D36" s="1195"/>
      <c r="E36" s="1200"/>
      <c r="F36" s="1200"/>
      <c r="G36" s="1200"/>
      <c r="H36" s="1200"/>
      <c r="I36" s="1200"/>
      <c r="J36" s="1200"/>
      <c r="K36" s="1200"/>
      <c r="L36" s="1200"/>
      <c r="M36" s="1200"/>
      <c r="N36" s="1200"/>
      <c r="O36" s="1200"/>
      <c r="P36" s="20"/>
      <c r="Q36" s="1160"/>
    </row>
    <row r="37" spans="1:17" ht="18.75" customHeight="1">
      <c r="A37" s="1160"/>
      <c r="B37" s="1160"/>
      <c r="C37" s="1201" t="s">
        <v>95</v>
      </c>
      <c r="D37" s="1201"/>
      <c r="E37" s="1202">
        <v>5148.5</v>
      </c>
      <c r="F37" s="1202"/>
      <c r="G37" s="1202">
        <v>5143.3999999999996</v>
      </c>
      <c r="H37" s="1203"/>
      <c r="I37" s="1202">
        <v>5.0999999999999996</v>
      </c>
      <c r="J37" s="1203"/>
      <c r="K37" s="1202">
        <v>5202</v>
      </c>
      <c r="L37" s="1202"/>
      <c r="M37" s="1202">
        <v>5197</v>
      </c>
      <c r="N37" s="1202"/>
      <c r="O37" s="1202">
        <v>5</v>
      </c>
      <c r="P37" s="20"/>
      <c r="Q37" s="1160"/>
    </row>
    <row r="38" spans="1:17" ht="18.75" customHeight="1">
      <c r="A38" s="1160"/>
      <c r="B38" s="1160"/>
      <c r="C38" s="314" t="s">
        <v>97</v>
      </c>
      <c r="D38" s="1204"/>
      <c r="E38" s="1205">
        <v>5116.2</v>
      </c>
      <c r="F38" s="1206"/>
      <c r="G38" s="1205">
        <v>5111.7</v>
      </c>
      <c r="H38" s="1207"/>
      <c r="I38" s="1205">
        <v>4.5</v>
      </c>
      <c r="J38" s="1207"/>
      <c r="K38" s="1205">
        <v>5195.1000000000004</v>
      </c>
      <c r="L38" s="1206"/>
      <c r="M38" s="1205">
        <v>5190.5</v>
      </c>
      <c r="N38" s="1206"/>
      <c r="O38" s="1205">
        <v>4.7</v>
      </c>
      <c r="P38" s="20"/>
      <c r="Q38" s="1160"/>
    </row>
    <row r="39" spans="1:17" ht="18" customHeight="1">
      <c r="A39" s="1160"/>
      <c r="B39" s="1160"/>
      <c r="C39" s="1146" t="s">
        <v>336</v>
      </c>
      <c r="D39" s="1208"/>
      <c r="E39" s="1205">
        <v>5715.5</v>
      </c>
      <c r="F39" s="1205"/>
      <c r="G39" s="1205">
        <v>5711.6</v>
      </c>
      <c r="H39" s="1209"/>
      <c r="I39" s="1205">
        <v>3.9</v>
      </c>
      <c r="J39" s="1209"/>
      <c r="K39" s="1205">
        <v>6098.7</v>
      </c>
      <c r="L39" s="1205"/>
      <c r="M39" s="1205">
        <v>6094.5</v>
      </c>
      <c r="N39" s="1205"/>
      <c r="O39" s="1205">
        <v>4.3</v>
      </c>
      <c r="P39" s="20"/>
      <c r="Q39" s="1160"/>
    </row>
    <row r="40" spans="1:17" ht="18" customHeight="1">
      <c r="A40" s="1160"/>
      <c r="B40" s="1160"/>
      <c r="C40" s="1146" t="s">
        <v>337</v>
      </c>
      <c r="D40" s="1208"/>
      <c r="E40" s="1205">
        <v>5130.1000000000004</v>
      </c>
      <c r="F40" s="1205"/>
      <c r="G40" s="1205">
        <v>5125.2</v>
      </c>
      <c r="H40" s="1209"/>
      <c r="I40" s="1205">
        <v>5</v>
      </c>
      <c r="J40" s="1209"/>
      <c r="K40" s="1205">
        <v>5259.6</v>
      </c>
      <c r="L40" s="1205"/>
      <c r="M40" s="1205">
        <v>5253.9</v>
      </c>
      <c r="N40" s="1205"/>
      <c r="O40" s="1205">
        <v>5.7</v>
      </c>
      <c r="P40" s="20"/>
      <c r="Q40" s="1160"/>
    </row>
    <row r="41" spans="1:17" ht="18" customHeight="1">
      <c r="A41" s="1160"/>
      <c r="B41" s="1160"/>
      <c r="C41" s="1146" t="s">
        <v>86</v>
      </c>
      <c r="D41" s="1208"/>
      <c r="E41" s="1205">
        <v>4566.1000000000004</v>
      </c>
      <c r="F41" s="1205"/>
      <c r="G41" s="1205">
        <v>4562.3999999999996</v>
      </c>
      <c r="H41" s="1209"/>
      <c r="I41" s="1205">
        <v>3.7</v>
      </c>
      <c r="J41" s="1209"/>
      <c r="K41" s="1205">
        <v>4026.7</v>
      </c>
      <c r="L41" s="1205"/>
      <c r="M41" s="1205">
        <v>4023.5</v>
      </c>
      <c r="N41" s="1205"/>
      <c r="O41" s="1205">
        <v>3.2</v>
      </c>
      <c r="P41" s="20"/>
      <c r="Q41" s="1160"/>
    </row>
    <row r="42" spans="1:17" ht="18" customHeight="1">
      <c r="A42" s="1160"/>
      <c r="B42" s="1160"/>
      <c r="C42" s="1146" t="s">
        <v>339</v>
      </c>
      <c r="D42" s="1208"/>
      <c r="E42" s="1205">
        <v>4274.6000000000004</v>
      </c>
      <c r="F42" s="1205"/>
      <c r="G42" s="1205">
        <v>4264.8999999999996</v>
      </c>
      <c r="H42" s="1209"/>
      <c r="I42" s="1205">
        <v>9.6999999999999993</v>
      </c>
      <c r="J42" s="1209"/>
      <c r="K42" s="1205">
        <v>4519.3999999999996</v>
      </c>
      <c r="L42" s="1205"/>
      <c r="M42" s="1205">
        <v>4511.1000000000004</v>
      </c>
      <c r="N42" s="1205"/>
      <c r="O42" s="1205">
        <v>8.1999999999999993</v>
      </c>
      <c r="P42" s="20"/>
      <c r="Q42" s="1160"/>
    </row>
    <row r="43" spans="1:17" ht="18" customHeight="1">
      <c r="A43" s="1160"/>
      <c r="B43" s="1160"/>
      <c r="C43" s="1146" t="s">
        <v>340</v>
      </c>
      <c r="D43" s="1210"/>
      <c r="E43" s="1205">
        <v>4189.3999999999996</v>
      </c>
      <c r="F43" s="1205"/>
      <c r="G43" s="1205">
        <v>4186.3999999999996</v>
      </c>
      <c r="H43" s="1209"/>
      <c r="I43" s="1205">
        <v>3</v>
      </c>
      <c r="J43" s="1209"/>
      <c r="K43" s="1205">
        <v>4657.3</v>
      </c>
      <c r="L43" s="1205"/>
      <c r="M43" s="1205">
        <v>4652.2</v>
      </c>
      <c r="N43" s="1205"/>
      <c r="O43" s="1205">
        <v>5.0999999999999996</v>
      </c>
      <c r="P43" s="20"/>
      <c r="Q43" s="1160"/>
    </row>
    <row r="44" spans="1:17" ht="18.75" customHeight="1">
      <c r="A44" s="1160"/>
      <c r="B44" s="1160"/>
      <c r="C44" s="314" t="s">
        <v>241</v>
      </c>
      <c r="D44" s="1211"/>
      <c r="E44" s="1205">
        <v>3106.1</v>
      </c>
      <c r="F44" s="1206"/>
      <c r="G44" s="1205">
        <v>3100.4</v>
      </c>
      <c r="H44" s="1207"/>
      <c r="I44" s="1205">
        <v>5.7</v>
      </c>
      <c r="J44" s="1207"/>
      <c r="K44" s="1205">
        <v>3067.8</v>
      </c>
      <c r="L44" s="1206"/>
      <c r="M44" s="1205">
        <v>3063</v>
      </c>
      <c r="N44" s="1206"/>
      <c r="O44" s="1205">
        <v>4.8</v>
      </c>
      <c r="P44" s="20"/>
      <c r="Q44" s="1160"/>
    </row>
    <row r="45" spans="1:17" ht="18.75" customHeight="1">
      <c r="A45" s="1160"/>
      <c r="B45" s="1160"/>
      <c r="C45" s="314" t="s">
        <v>242</v>
      </c>
      <c r="D45" s="1201"/>
      <c r="E45" s="1205">
        <v>4396.3</v>
      </c>
      <c r="F45" s="1206"/>
      <c r="G45" s="1205">
        <v>4387.5</v>
      </c>
      <c r="H45" s="1207"/>
      <c r="I45" s="1205">
        <v>8.8000000000000007</v>
      </c>
      <c r="J45" s="1207"/>
      <c r="K45" s="1205">
        <v>4078</v>
      </c>
      <c r="L45" s="1206"/>
      <c r="M45" s="1205">
        <v>4071.4</v>
      </c>
      <c r="N45" s="1206"/>
      <c r="O45" s="1205">
        <v>6.5</v>
      </c>
      <c r="P45" s="20"/>
      <c r="Q45" s="1160"/>
    </row>
    <row r="46" spans="1:17" ht="11.25" customHeight="1">
      <c r="A46" s="1160"/>
      <c r="B46" s="1160"/>
      <c r="C46" s="314"/>
      <c r="D46" s="1201"/>
      <c r="E46" s="257"/>
      <c r="F46" s="1212"/>
      <c r="G46" s="257"/>
      <c r="H46" s="1061"/>
      <c r="I46" s="257"/>
      <c r="J46" s="1061"/>
      <c r="K46" s="257"/>
      <c r="L46" s="1212"/>
      <c r="M46" s="257"/>
      <c r="N46" s="1212"/>
      <c r="O46" s="257"/>
      <c r="P46" s="20"/>
      <c r="Q46" s="1160"/>
    </row>
    <row r="47" spans="1:17" s="1216" customFormat="1">
      <c r="A47" s="1213"/>
      <c r="B47" s="1214"/>
      <c r="C47" s="1503" t="s">
        <v>712</v>
      </c>
      <c r="D47" s="1504"/>
      <c r="E47" s="1504"/>
      <c r="F47" s="1504"/>
      <c r="G47" s="1504"/>
      <c r="H47" s="1504"/>
      <c r="I47" s="1504"/>
      <c r="J47" s="1504"/>
      <c r="K47" s="1504"/>
      <c r="L47" s="1504"/>
      <c r="M47" s="1007"/>
      <c r="N47" s="1007"/>
      <c r="O47" s="1007"/>
      <c r="P47" s="1215"/>
      <c r="Q47" s="1007"/>
    </row>
    <row r="48" spans="1:17" ht="13.5" customHeight="1">
      <c r="A48" s="1002"/>
      <c r="B48" s="1217"/>
      <c r="C48" s="1001" t="s">
        <v>540</v>
      </c>
      <c r="D48" s="1002"/>
      <c r="E48" s="1008" t="s">
        <v>541</v>
      </c>
      <c r="H48" s="1002"/>
      <c r="K48" s="1004"/>
      <c r="L48" s="1002"/>
      <c r="M48" s="1002"/>
      <c r="N48" s="1002"/>
      <c r="O48" s="1218"/>
      <c r="P48" s="22"/>
      <c r="Q48" s="1160"/>
    </row>
    <row r="49" spans="1:17" ht="13.5" customHeight="1">
      <c r="A49" s="1160"/>
      <c r="B49" s="1160"/>
      <c r="C49" s="1490" t="s">
        <v>713</v>
      </c>
      <c r="D49" s="1490"/>
      <c r="E49" s="1490"/>
      <c r="F49" s="1490"/>
      <c r="G49" s="1490" t="s">
        <v>714</v>
      </c>
      <c r="H49" s="1490"/>
      <c r="I49" s="1490"/>
      <c r="J49" s="1490"/>
      <c r="K49" s="1490"/>
      <c r="L49" s="1490"/>
      <c r="M49" s="1490"/>
      <c r="N49" s="1490"/>
      <c r="O49" s="1148"/>
      <c r="P49" s="20"/>
      <c r="Q49" s="1160"/>
    </row>
    <row r="50" spans="1:17" ht="13.5" thickBot="1">
      <c r="A50" s="1002"/>
      <c r="B50" s="1219"/>
      <c r="C50" s="1625"/>
      <c r="D50" s="1626"/>
      <c r="E50" s="1626"/>
      <c r="F50" s="1626"/>
      <c r="G50" s="1626"/>
      <c r="H50" s="1626"/>
      <c r="I50" s="1626"/>
      <c r="J50" s="1002"/>
      <c r="K50" s="1002"/>
      <c r="L50" s="1002"/>
      <c r="M50" s="1002"/>
      <c r="N50" s="1002"/>
      <c r="O50" s="557" t="s">
        <v>561</v>
      </c>
      <c r="P50" s="1220">
        <v>17</v>
      </c>
      <c r="Q50" s="1160"/>
    </row>
    <row r="51" spans="1:17" ht="7.5" customHeight="1">
      <c r="A51" s="1160"/>
      <c r="B51" s="1002"/>
      <c r="C51" s="1002"/>
      <c r="D51" s="1002"/>
      <c r="E51" s="1002"/>
      <c r="F51" s="1002"/>
      <c r="G51" s="1002"/>
      <c r="H51" s="1002"/>
      <c r="I51" s="1002"/>
      <c r="J51" s="1002"/>
      <c r="K51" s="1002"/>
      <c r="L51" s="1002"/>
      <c r="M51" s="1002"/>
      <c r="N51" s="1002"/>
      <c r="O51" s="1002"/>
      <c r="P51" s="1002"/>
      <c r="Q51" s="1160"/>
    </row>
    <row r="62" spans="1:17" ht="17.25" customHeight="1"/>
    <row r="64" spans="1:17" ht="9" customHeight="1"/>
    <row r="65" ht="8.25" customHeight="1"/>
    <row r="66" ht="9.75" customHeight="1"/>
    <row r="67" ht="9" customHeight="1"/>
  </sheetData>
  <mergeCells count="14">
    <mergeCell ref="C49:N49"/>
    <mergeCell ref="C50:I50"/>
    <mergeCell ref="C8:D8"/>
    <mergeCell ref="C32:O32"/>
    <mergeCell ref="C34:D35"/>
    <mergeCell ref="E34:I34"/>
    <mergeCell ref="K34:O34"/>
    <mergeCell ref="C47:L47"/>
    <mergeCell ref="C7:D7"/>
    <mergeCell ref="N1:O1"/>
    <mergeCell ref="B2:D2"/>
    <mergeCell ref="F2:I2"/>
    <mergeCell ref="K2:N2"/>
    <mergeCell ref="C6:E6"/>
  </mergeCells>
  <printOptions horizontalCentered="1"/>
  <pageMargins left="0.15748031496062992" right="0.15748031496062992" top="0.19685039370078741" bottom="0.19685039370078741" header="0" footer="0"/>
  <pageSetup paperSize="9" scale="98" orientation="portrait" verticalDpi="1200" r:id="rId1"/>
  <headerFooter alignWithMargins="0"/>
</worksheet>
</file>

<file path=xl/worksheets/sheet16.xml><?xml version="1.0" encoding="utf-8"?>
<worksheet xmlns="http://schemas.openxmlformats.org/spreadsheetml/2006/main" xmlns:r="http://schemas.openxmlformats.org/officeDocument/2006/relationships">
  <sheetPr>
    <tabColor indexed="22"/>
    <pageSetUpPr fitToPage="1"/>
  </sheetPr>
  <dimension ref="A1:BQ86"/>
  <sheetViews>
    <sheetView workbookViewId="0"/>
  </sheetViews>
  <sheetFormatPr defaultRowHeight="12.75"/>
  <cols>
    <col min="1" max="1" width="1" style="295" customWidth="1"/>
    <col min="2" max="2" width="2.5703125" style="295" customWidth="1"/>
    <col min="3" max="3" width="2" style="295" customWidth="1"/>
    <col min="4" max="4" width="11.42578125" style="295" customWidth="1"/>
    <col min="5" max="5" width="0.28515625" style="295" customWidth="1"/>
    <col min="6" max="6" width="6.28515625" style="295" customWidth="1"/>
    <col min="7" max="7" width="0.42578125" style="295" customWidth="1"/>
    <col min="8" max="8" width="6.28515625" style="295" customWidth="1"/>
    <col min="9" max="9" width="0.42578125" style="295" customWidth="1"/>
    <col min="10" max="10" width="6.28515625" style="295" customWidth="1"/>
    <col min="11" max="11" width="0.42578125" style="295" customWidth="1"/>
    <col min="12" max="12" width="6.28515625" style="295" customWidth="1"/>
    <col min="13" max="13" width="0.28515625" style="295" customWidth="1"/>
    <col min="14" max="14" width="6.28515625" style="295" customWidth="1"/>
    <col min="15" max="15" width="0.28515625" style="295" customWidth="1"/>
    <col min="16" max="16" width="6.28515625" style="295" customWidth="1"/>
    <col min="17" max="17" width="0.28515625" style="295" customWidth="1"/>
    <col min="18" max="18" width="7.28515625" style="295" customWidth="1"/>
    <col min="19" max="19" width="0.42578125" style="295" customWidth="1"/>
    <col min="20" max="20" width="5.85546875" style="295" customWidth="1"/>
    <col min="21" max="21" width="0.28515625" style="295" customWidth="1"/>
    <col min="22" max="22" width="5.5703125" style="115" customWidth="1"/>
    <col min="23" max="23" width="0.28515625" style="295" customWidth="1"/>
    <col min="24" max="24" width="5.85546875" style="295" customWidth="1"/>
    <col min="25" max="25" width="0.28515625" style="295" customWidth="1"/>
    <col min="26" max="26" width="5.5703125" style="295" customWidth="1"/>
    <col min="27" max="27" width="0.28515625" style="295" customWidth="1"/>
    <col min="28" max="28" width="5.85546875" style="295" customWidth="1"/>
    <col min="29" max="29" width="0.28515625" style="295" customWidth="1"/>
    <col min="30" max="30" width="5.7109375" style="295" customWidth="1"/>
    <col min="31" max="31" width="0.28515625" style="295" customWidth="1"/>
    <col min="32" max="32" width="2.5703125" style="295" customWidth="1"/>
    <col min="33" max="33" width="1" style="295" customWidth="1"/>
    <col min="34" max="16384" width="9.140625" style="295"/>
  </cols>
  <sheetData>
    <row r="1" spans="1:69" ht="13.5" customHeight="1" thickBot="1">
      <c r="A1" s="4"/>
      <c r="B1" s="29"/>
      <c r="C1" s="29"/>
      <c r="D1" s="29"/>
      <c r="E1" s="29"/>
      <c r="F1" s="29"/>
      <c r="G1" s="28"/>
      <c r="H1" s="28"/>
      <c r="I1" s="28"/>
      <c r="J1" s="28"/>
      <c r="K1" s="28"/>
      <c r="L1" s="28"/>
      <c r="M1" s="28"/>
      <c r="N1" s="28"/>
      <c r="O1" s="28"/>
      <c r="P1" s="28"/>
      <c r="Q1" s="28"/>
      <c r="R1" s="28"/>
      <c r="S1" s="28"/>
      <c r="T1" s="28"/>
      <c r="U1" s="28"/>
      <c r="V1" s="28"/>
      <c r="W1" s="28"/>
      <c r="X1" s="1444" t="s">
        <v>243</v>
      </c>
      <c r="Y1" s="1444"/>
      <c r="Z1" s="1444"/>
      <c r="AA1" s="1444"/>
      <c r="AB1" s="1444"/>
      <c r="AC1" s="1444"/>
      <c r="AD1" s="1444"/>
      <c r="AE1" s="1444"/>
      <c r="AF1" s="61"/>
      <c r="AG1" s="4"/>
    </row>
    <row r="2" spans="1:69" ht="6" customHeight="1">
      <c r="A2" s="4"/>
      <c r="B2" s="1639"/>
      <c r="C2" s="1640"/>
      <c r="D2" s="1640"/>
      <c r="E2" s="1329"/>
      <c r="F2" s="1329"/>
      <c r="G2" s="1329"/>
      <c r="H2" s="1329"/>
      <c r="I2" s="1329"/>
      <c r="J2" s="1326"/>
      <c r="K2" s="1326"/>
      <c r="L2" s="1326"/>
      <c r="M2" s="1326"/>
      <c r="N2" s="1326"/>
      <c r="O2" s="1326"/>
      <c r="P2" s="1326"/>
      <c r="Q2" s="1326"/>
      <c r="R2" s="1326"/>
      <c r="S2" s="1326"/>
      <c r="T2" s="1326"/>
      <c r="U2" s="1326"/>
      <c r="V2" s="1326"/>
      <c r="W2" s="1326"/>
      <c r="X2" s="1326"/>
      <c r="Y2" s="1326"/>
      <c r="Z2" s="19"/>
      <c r="AA2" s="19"/>
      <c r="AB2" s="19"/>
      <c r="AC2" s="19"/>
      <c r="AD2" s="19"/>
      <c r="AE2" s="19"/>
      <c r="AF2" s="8"/>
      <c r="AG2" s="4"/>
      <c r="AH2" s="1"/>
      <c r="AI2" s="1"/>
      <c r="AJ2" s="1"/>
      <c r="AK2" s="1"/>
      <c r="AL2" s="1"/>
      <c r="AM2" s="1"/>
      <c r="AN2" s="1"/>
      <c r="AO2" s="1"/>
      <c r="AP2" s="1"/>
      <c r="AQ2" s="1"/>
      <c r="AR2" s="1"/>
      <c r="AS2" s="1"/>
      <c r="AT2" s="1"/>
      <c r="AU2" s="1"/>
      <c r="AV2" s="1"/>
      <c r="AW2" s="1"/>
      <c r="AX2" s="1"/>
      <c r="AY2" s="1"/>
      <c r="AZ2" s="1"/>
      <c r="BA2" s="1"/>
      <c r="BB2" s="1"/>
      <c r="BC2" s="1"/>
      <c r="BD2" s="1"/>
      <c r="BE2" s="1"/>
      <c r="BF2" s="1"/>
      <c r="BG2" s="1"/>
      <c r="BH2" s="1"/>
      <c r="BI2" s="1"/>
      <c r="BJ2" s="1"/>
      <c r="BK2" s="1"/>
      <c r="BL2" s="1"/>
      <c r="BM2" s="1"/>
      <c r="BN2" s="1"/>
      <c r="BO2" s="1"/>
      <c r="BP2" s="1"/>
      <c r="BQ2" s="1"/>
    </row>
    <row r="3" spans="1:69" ht="11.25" customHeight="1" thickBot="1">
      <c r="A3" s="4"/>
      <c r="B3" s="30"/>
      <c r="C3" s="8"/>
      <c r="D3" s="8"/>
      <c r="E3" s="8"/>
      <c r="F3" s="8"/>
      <c r="G3" s="8"/>
      <c r="H3" s="8"/>
      <c r="I3" s="8"/>
      <c r="J3" s="8"/>
      <c r="K3" s="8"/>
      <c r="L3" s="8"/>
      <c r="M3" s="8"/>
      <c r="N3" s="8"/>
      <c r="O3" s="8"/>
      <c r="P3" s="8"/>
      <c r="Q3" s="8"/>
      <c r="R3" s="8"/>
      <c r="S3" s="8"/>
      <c r="T3" s="8"/>
      <c r="U3" s="8"/>
      <c r="V3" s="48"/>
      <c r="W3" s="8"/>
      <c r="X3" s="8"/>
      <c r="Y3" s="8"/>
      <c r="Z3" s="8" t="s">
        <v>39</v>
      </c>
      <c r="AA3" s="8"/>
      <c r="AB3" s="1323"/>
      <c r="AC3" s="8"/>
      <c r="AD3" s="1323" t="s">
        <v>100</v>
      </c>
      <c r="AE3" s="8"/>
      <c r="AF3" s="8"/>
      <c r="AG3" s="4"/>
      <c r="AH3" s="1"/>
      <c r="AI3" s="1"/>
      <c r="AJ3" s="1"/>
      <c r="AK3" s="1"/>
      <c r="AL3" s="1"/>
      <c r="AM3" s="1"/>
      <c r="AN3" s="1"/>
      <c r="AO3" s="1"/>
      <c r="AP3" s="1"/>
      <c r="AQ3" s="1"/>
      <c r="AR3" s="1"/>
      <c r="AS3" s="1"/>
      <c r="AT3" s="1"/>
      <c r="AU3" s="1"/>
      <c r="AV3" s="1"/>
      <c r="AW3" s="1"/>
      <c r="AX3" s="1"/>
      <c r="AY3" s="1"/>
      <c r="AZ3" s="1"/>
      <c r="BA3" s="1"/>
      <c r="BB3" s="1"/>
      <c r="BC3" s="1"/>
      <c r="BD3" s="1"/>
      <c r="BE3" s="1"/>
      <c r="BF3" s="1"/>
      <c r="BG3" s="1"/>
      <c r="BH3" s="1"/>
      <c r="BI3" s="1"/>
      <c r="BJ3" s="1"/>
      <c r="BK3" s="1"/>
      <c r="BL3" s="1"/>
      <c r="BM3" s="1"/>
      <c r="BN3" s="1"/>
      <c r="BO3" s="1"/>
      <c r="BP3" s="1"/>
      <c r="BQ3" s="1"/>
    </row>
    <row r="4" spans="1:69" s="12" customFormat="1" ht="13.5" customHeight="1" thickBot="1">
      <c r="A4" s="11"/>
      <c r="B4" s="31"/>
      <c r="C4" s="802" t="s">
        <v>244</v>
      </c>
      <c r="D4" s="803"/>
      <c r="E4" s="803"/>
      <c r="F4" s="803"/>
      <c r="G4" s="803"/>
      <c r="H4" s="803"/>
      <c r="I4" s="803"/>
      <c r="J4" s="803"/>
      <c r="K4" s="803"/>
      <c r="L4" s="803"/>
      <c r="M4" s="803"/>
      <c r="N4" s="803"/>
      <c r="O4" s="803"/>
      <c r="P4" s="803"/>
      <c r="Q4" s="803"/>
      <c r="R4" s="803"/>
      <c r="S4" s="803"/>
      <c r="T4" s="803"/>
      <c r="U4" s="803"/>
      <c r="V4" s="803"/>
      <c r="W4" s="803"/>
      <c r="X4" s="803"/>
      <c r="Y4" s="1332"/>
      <c r="Z4" s="1332"/>
      <c r="AA4" s="1332"/>
      <c r="AB4" s="1332"/>
      <c r="AC4" s="1332"/>
      <c r="AD4" s="1333"/>
      <c r="AE4" s="1333"/>
      <c r="AF4" s="8"/>
      <c r="AG4" s="11"/>
      <c r="AH4" s="1334"/>
      <c r="AI4" s="1334"/>
      <c r="AJ4" s="1334"/>
      <c r="AK4" s="1334"/>
      <c r="AL4" s="1334"/>
      <c r="AM4" s="1334"/>
      <c r="AN4" s="1334"/>
      <c r="AO4" s="1334"/>
      <c r="AP4" s="1334"/>
      <c r="AQ4" s="1334"/>
      <c r="AR4" s="1334"/>
      <c r="AS4" s="1334"/>
      <c r="AT4" s="1334"/>
      <c r="AU4" s="1334"/>
      <c r="AV4" s="1334"/>
      <c r="AW4" s="1334"/>
      <c r="AX4" s="1334"/>
      <c r="AY4" s="1334"/>
      <c r="AZ4" s="1334"/>
      <c r="BA4" s="1334"/>
      <c r="BB4" s="1334"/>
      <c r="BC4" s="1334"/>
      <c r="BD4" s="1334"/>
      <c r="BE4" s="1334"/>
      <c r="BF4" s="1334"/>
      <c r="BG4" s="1334"/>
      <c r="BH4" s="1334"/>
      <c r="BI4" s="1334"/>
      <c r="BJ4" s="1334"/>
      <c r="BK4" s="1334"/>
      <c r="BL4" s="1334"/>
      <c r="BM4" s="1334"/>
      <c r="BN4" s="1334"/>
      <c r="BO4" s="1334"/>
      <c r="BP4" s="1334"/>
      <c r="BQ4" s="1334"/>
    </row>
    <row r="5" spans="1:69" s="11" customFormat="1" ht="6.75" customHeight="1">
      <c r="B5" s="31"/>
      <c r="C5" s="1635" t="s">
        <v>245</v>
      </c>
      <c r="D5" s="1635"/>
      <c r="E5" s="138"/>
      <c r="G5" s="1335"/>
      <c r="H5" s="1335"/>
      <c r="I5" s="1335"/>
      <c r="J5" s="1335"/>
      <c r="K5" s="1335"/>
      <c r="L5" s="1335"/>
      <c r="M5" s="1325"/>
      <c r="N5" s="1325"/>
      <c r="O5" s="1325"/>
      <c r="P5" s="1325"/>
      <c r="Q5" s="1325"/>
      <c r="R5" s="1325"/>
      <c r="S5" s="1325"/>
      <c r="T5" s="1325"/>
      <c r="U5" s="1641"/>
      <c r="V5" s="1641"/>
      <c r="W5" s="1641"/>
      <c r="X5" s="1641"/>
      <c r="Y5" s="1641"/>
      <c r="Z5" s="1641"/>
      <c r="AA5" s="1641"/>
      <c r="AB5" s="1641"/>
      <c r="AC5" s="1642"/>
      <c r="AD5" s="1642"/>
      <c r="AE5" s="1336"/>
      <c r="AF5" s="8"/>
      <c r="AH5" s="21"/>
      <c r="AI5" s="21"/>
      <c r="AJ5" s="21"/>
      <c r="AK5" s="21"/>
      <c r="AL5" s="21"/>
      <c r="AM5" s="21"/>
      <c r="AN5" s="21"/>
      <c r="AO5" s="21"/>
      <c r="AP5" s="21"/>
      <c r="AQ5" s="21"/>
      <c r="AR5" s="21"/>
      <c r="AS5" s="21"/>
      <c r="AT5" s="21"/>
      <c r="AU5" s="21"/>
      <c r="AV5" s="21"/>
      <c r="AW5" s="21"/>
      <c r="AX5" s="21"/>
      <c r="AY5" s="21"/>
      <c r="AZ5" s="21"/>
      <c r="BA5" s="21"/>
      <c r="BB5" s="21"/>
      <c r="BC5" s="21"/>
      <c r="BD5" s="21"/>
      <c r="BE5" s="21"/>
      <c r="BF5" s="21"/>
      <c r="BG5" s="21"/>
      <c r="BH5" s="21"/>
      <c r="BI5" s="21"/>
      <c r="BJ5" s="21"/>
      <c r="BK5" s="21"/>
      <c r="BL5" s="21"/>
      <c r="BM5" s="21"/>
      <c r="BN5" s="21"/>
      <c r="BO5" s="21"/>
      <c r="BP5" s="21"/>
      <c r="BQ5" s="21"/>
    </row>
    <row r="6" spans="1:69" ht="15" customHeight="1">
      <c r="A6" s="4"/>
      <c r="B6" s="30"/>
      <c r="C6" s="1499"/>
      <c r="D6" s="1499"/>
      <c r="E6" s="1324"/>
      <c r="F6" s="1636">
        <v>2012</v>
      </c>
      <c r="G6" s="1636"/>
      <c r="H6" s="1636"/>
      <c r="I6" s="1636"/>
      <c r="J6" s="1636"/>
      <c r="K6" s="1636"/>
      <c r="L6" s="1636"/>
      <c r="M6" s="1636"/>
      <c r="N6" s="1636"/>
      <c r="O6" s="1636"/>
      <c r="P6" s="1636"/>
      <c r="Q6" s="1328"/>
      <c r="R6" s="1637" t="s">
        <v>733</v>
      </c>
      <c r="S6" s="243"/>
      <c r="T6" s="1328"/>
      <c r="U6" s="1328"/>
      <c r="V6" s="1328"/>
      <c r="W6" s="1328"/>
      <c r="X6" s="1328"/>
      <c r="Y6" s="1328"/>
      <c r="Z6" s="1328"/>
      <c r="AA6" s="1328"/>
      <c r="AB6" s="1328"/>
      <c r="AC6" s="1328"/>
      <c r="AD6" s="1328"/>
      <c r="AE6" s="1328"/>
      <c r="AF6" s="8"/>
      <c r="AG6" s="4"/>
      <c r="AH6" s="1"/>
      <c r="AI6" s="1"/>
      <c r="AJ6" s="1"/>
      <c r="AK6" s="1"/>
      <c r="AL6" s="1"/>
      <c r="AM6" s="1"/>
      <c r="AN6" s="1"/>
      <c r="AO6" s="1"/>
      <c r="AP6" s="1"/>
      <c r="AQ6" s="1"/>
      <c r="AR6" s="1"/>
      <c r="AS6" s="1"/>
      <c r="AT6" s="1"/>
      <c r="AU6" s="1"/>
      <c r="AV6" s="1"/>
      <c r="AW6" s="1"/>
      <c r="AX6" s="1"/>
      <c r="AY6" s="1"/>
      <c r="AZ6" s="1"/>
      <c r="BA6" s="1"/>
      <c r="BB6" s="1"/>
      <c r="BC6" s="1"/>
      <c r="BD6" s="1"/>
      <c r="BE6" s="1"/>
      <c r="BF6" s="1"/>
      <c r="BG6" s="1"/>
      <c r="BH6" s="1"/>
      <c r="BI6" s="1"/>
      <c r="BJ6" s="1"/>
      <c r="BK6" s="1"/>
      <c r="BL6" s="1"/>
      <c r="BM6" s="1"/>
      <c r="BN6" s="1"/>
      <c r="BO6" s="1"/>
      <c r="BP6" s="1"/>
      <c r="BQ6" s="1"/>
    </row>
    <row r="7" spans="1:69" ht="18.75" customHeight="1">
      <c r="A7" s="4"/>
      <c r="B7" s="30"/>
      <c r="C7" s="1330"/>
      <c r="D7" s="1330"/>
      <c r="E7" s="1324"/>
      <c r="F7" s="1337" t="s">
        <v>148</v>
      </c>
      <c r="G7" s="478"/>
      <c r="H7" s="1337" t="s">
        <v>147</v>
      </c>
      <c r="I7" s="478"/>
      <c r="J7" s="1337" t="s">
        <v>146</v>
      </c>
      <c r="K7" s="478"/>
      <c r="L7" s="1337" t="s">
        <v>145</v>
      </c>
      <c r="M7" s="478"/>
      <c r="N7" s="1337" t="s">
        <v>144</v>
      </c>
      <c r="O7" s="478"/>
      <c r="P7" s="1337" t="s">
        <v>143</v>
      </c>
      <c r="Q7" s="1328"/>
      <c r="R7" s="1638"/>
      <c r="S7" s="1328"/>
      <c r="T7" s="4"/>
      <c r="U7" s="4"/>
      <c r="V7" s="4"/>
      <c r="W7" s="4"/>
      <c r="X7" s="4"/>
      <c r="Y7" s="4"/>
      <c r="Z7" s="4"/>
      <c r="AA7" s="4"/>
      <c r="AB7" s="4"/>
      <c r="AC7" s="4"/>
      <c r="AD7" s="4"/>
      <c r="AE7" s="4"/>
      <c r="AF7" s="5"/>
      <c r="AG7" s="4"/>
      <c r="AH7" s="1"/>
      <c r="AI7" s="1"/>
      <c r="AJ7" s="1"/>
      <c r="AK7" s="1"/>
      <c r="AL7" s="1"/>
      <c r="AM7" s="1"/>
      <c r="AN7" s="1"/>
      <c r="AO7" s="1"/>
      <c r="AP7" s="1"/>
      <c r="AQ7" s="1"/>
      <c r="AR7" s="1"/>
      <c r="AS7" s="1"/>
      <c r="AT7" s="1"/>
      <c r="AU7" s="1"/>
      <c r="AV7" s="1"/>
      <c r="AW7" s="1"/>
      <c r="AX7" s="1"/>
      <c r="AY7" s="1"/>
      <c r="AZ7" s="1"/>
      <c r="BA7" s="1"/>
      <c r="BB7" s="1"/>
      <c r="BC7" s="1"/>
      <c r="BD7" s="1"/>
      <c r="BE7" s="1"/>
      <c r="BF7" s="1"/>
      <c r="BG7" s="1"/>
      <c r="BH7" s="1"/>
      <c r="BI7" s="1"/>
      <c r="BJ7" s="1"/>
      <c r="BK7" s="1"/>
      <c r="BL7" s="1"/>
      <c r="BM7" s="1"/>
      <c r="BN7" s="1"/>
      <c r="BO7" s="1"/>
      <c r="BP7" s="1"/>
      <c r="BQ7" s="1"/>
    </row>
    <row r="8" spans="1:69" s="125" customFormat="1" ht="14.25" customHeight="1">
      <c r="A8" s="121"/>
      <c r="B8" s="188"/>
      <c r="C8" s="122" t="s">
        <v>95</v>
      </c>
      <c r="D8" s="123"/>
      <c r="E8" s="124"/>
      <c r="F8" s="267">
        <v>126330</v>
      </c>
      <c r="G8" s="267"/>
      <c r="H8" s="267">
        <v>127886</v>
      </c>
      <c r="I8" s="267"/>
      <c r="J8" s="267">
        <v>117979</v>
      </c>
      <c r="K8" s="267"/>
      <c r="L8" s="267">
        <v>116168</v>
      </c>
      <c r="M8" s="267"/>
      <c r="N8" s="267">
        <v>114651</v>
      </c>
      <c r="O8" s="267"/>
      <c r="P8" s="267">
        <v>112572</v>
      </c>
      <c r="Q8" s="268"/>
      <c r="R8" s="488">
        <v>212.16</v>
      </c>
      <c r="S8" s="488"/>
      <c r="T8" s="488"/>
      <c r="U8" s="121"/>
      <c r="V8" s="121"/>
      <c r="W8" s="121"/>
      <c r="X8" s="121"/>
      <c r="Y8" s="121"/>
      <c r="Z8" s="121"/>
      <c r="AA8" s="121"/>
      <c r="AB8" s="121"/>
      <c r="AC8" s="121"/>
      <c r="AD8" s="121"/>
      <c r="AE8" s="124"/>
      <c r="AF8" s="191"/>
      <c r="AG8" s="121"/>
      <c r="AH8" s="1338"/>
      <c r="AI8" s="1338"/>
      <c r="AJ8" s="1338"/>
      <c r="AK8" s="1338"/>
      <c r="AL8" s="1338"/>
      <c r="AM8" s="1338"/>
      <c r="AN8" s="1338"/>
      <c r="AO8" s="1338"/>
      <c r="AP8" s="1338"/>
      <c r="AQ8" s="1338"/>
      <c r="AR8" s="1338"/>
      <c r="AS8" s="1338"/>
      <c r="AT8" s="1338"/>
      <c r="AU8" s="1338"/>
      <c r="AV8" s="1338"/>
      <c r="AW8" s="1338"/>
      <c r="AX8" s="1338"/>
      <c r="AY8" s="1338"/>
      <c r="AZ8" s="1338"/>
      <c r="BA8" s="1338"/>
      <c r="BB8" s="1338"/>
      <c r="BC8" s="1338"/>
      <c r="BD8" s="1338"/>
      <c r="BE8" s="1338"/>
      <c r="BF8" s="1338"/>
      <c r="BG8" s="1338"/>
      <c r="BH8" s="1338"/>
      <c r="BI8" s="1338"/>
      <c r="BJ8" s="1338"/>
      <c r="BK8" s="1338"/>
      <c r="BL8" s="1338"/>
      <c r="BM8" s="1338"/>
      <c r="BN8" s="1338"/>
      <c r="BO8" s="1338"/>
      <c r="BP8" s="1338"/>
      <c r="BQ8" s="1338"/>
    </row>
    <row r="9" spans="1:69" ht="14.25" customHeight="1">
      <c r="A9" s="4"/>
      <c r="B9" s="30"/>
      <c r="C9" s="314" t="s">
        <v>89</v>
      </c>
      <c r="D9" s="18"/>
      <c r="E9" s="1339"/>
      <c r="F9" s="267">
        <v>5037</v>
      </c>
      <c r="G9" s="267"/>
      <c r="H9" s="267">
        <v>5103</v>
      </c>
      <c r="I9" s="267"/>
      <c r="J9" s="267">
        <v>4845</v>
      </c>
      <c r="K9" s="267"/>
      <c r="L9" s="267">
        <v>4640</v>
      </c>
      <c r="M9" s="267"/>
      <c r="N9" s="267">
        <v>4525</v>
      </c>
      <c r="O9" s="267"/>
      <c r="P9" s="267">
        <v>4446</v>
      </c>
      <c r="Q9" s="267"/>
      <c r="R9" s="488">
        <v>215.29</v>
      </c>
      <c r="S9" s="488"/>
      <c r="T9" s="488"/>
      <c r="U9" s="4"/>
      <c r="V9" s="4"/>
      <c r="W9" s="4"/>
      <c r="X9" s="4"/>
      <c r="Y9" s="4"/>
      <c r="Z9" s="4"/>
      <c r="AA9" s="4"/>
      <c r="AB9" s="4"/>
      <c r="AC9" s="4"/>
      <c r="AD9" s="4"/>
      <c r="AE9" s="1339"/>
      <c r="AF9" s="5"/>
      <c r="AG9" s="4"/>
      <c r="AH9" s="1"/>
      <c r="AI9" s="1"/>
      <c r="AJ9" s="1"/>
      <c r="AK9" s="1"/>
      <c r="AL9" s="1"/>
      <c r="AM9" s="1"/>
      <c r="AN9" s="1"/>
      <c r="AO9" s="1"/>
      <c r="AP9" s="1"/>
      <c r="AQ9" s="1"/>
      <c r="AR9" s="1"/>
      <c r="AS9" s="1"/>
      <c r="AT9" s="1"/>
      <c r="AU9" s="1"/>
      <c r="AV9" s="1"/>
      <c r="AW9" s="1"/>
      <c r="AX9" s="1"/>
      <c r="AY9" s="1"/>
      <c r="AZ9" s="1"/>
      <c r="BA9" s="1"/>
      <c r="BB9" s="1"/>
      <c r="BC9" s="1"/>
      <c r="BD9" s="1"/>
      <c r="BE9" s="1"/>
      <c r="BF9" s="1"/>
      <c r="BG9" s="1"/>
      <c r="BH9" s="1"/>
      <c r="BI9" s="1"/>
      <c r="BJ9" s="1"/>
      <c r="BK9" s="1"/>
      <c r="BL9" s="1"/>
      <c r="BM9" s="1"/>
      <c r="BN9" s="1"/>
      <c r="BO9" s="1"/>
      <c r="BP9" s="1"/>
      <c r="BQ9" s="1"/>
    </row>
    <row r="10" spans="1:69" ht="11.25" customHeight="1">
      <c r="A10" s="4"/>
      <c r="B10" s="30"/>
      <c r="C10" s="314" t="s">
        <v>82</v>
      </c>
      <c r="D10" s="18"/>
      <c r="E10" s="1339"/>
      <c r="F10" s="267">
        <v>2170</v>
      </c>
      <c r="G10" s="267"/>
      <c r="H10" s="267">
        <v>2223</v>
      </c>
      <c r="I10" s="267"/>
      <c r="J10" s="267">
        <v>2045</v>
      </c>
      <c r="K10" s="267"/>
      <c r="L10" s="267">
        <v>1973</v>
      </c>
      <c r="M10" s="267"/>
      <c r="N10" s="267">
        <v>1917</v>
      </c>
      <c r="O10" s="267"/>
      <c r="P10" s="267">
        <v>1856</v>
      </c>
      <c r="Q10" s="267"/>
      <c r="R10" s="488">
        <v>247.9</v>
      </c>
      <c r="S10" s="488"/>
      <c r="T10" s="488"/>
      <c r="U10" s="4"/>
      <c r="V10" s="4"/>
      <c r="W10" s="4"/>
      <c r="X10" s="4"/>
      <c r="Y10" s="4"/>
      <c r="Z10" s="4"/>
      <c r="AA10" s="4"/>
      <c r="AB10" s="4"/>
      <c r="AC10" s="4"/>
      <c r="AD10" s="4"/>
      <c r="AE10" s="1339"/>
      <c r="AF10" s="5"/>
      <c r="AG10" s="4"/>
      <c r="AH10" s="1"/>
      <c r="AI10" s="1"/>
      <c r="AJ10" s="1"/>
      <c r="AK10" s="1"/>
      <c r="AL10" s="1"/>
      <c r="AM10" s="1"/>
      <c r="AN10" s="1"/>
      <c r="AO10" s="1"/>
      <c r="AP10" s="1"/>
      <c r="AQ10" s="1"/>
      <c r="AR10" s="1"/>
      <c r="AS10" s="1"/>
      <c r="AT10" s="1"/>
      <c r="AU10" s="1"/>
      <c r="AV10" s="1"/>
      <c r="AW10" s="1"/>
      <c r="AX10" s="1"/>
      <c r="AY10" s="1"/>
      <c r="AZ10" s="1"/>
      <c r="BA10" s="1"/>
      <c r="BB10" s="1"/>
      <c r="BC10" s="1"/>
      <c r="BD10" s="1"/>
      <c r="BE10" s="1"/>
      <c r="BF10" s="1"/>
      <c r="BG10" s="1"/>
      <c r="BH10" s="1"/>
      <c r="BI10" s="1"/>
      <c r="BJ10" s="1"/>
      <c r="BK10" s="1"/>
      <c r="BL10" s="1"/>
      <c r="BM10" s="1"/>
      <c r="BN10" s="1"/>
      <c r="BO10" s="1"/>
      <c r="BP10" s="1"/>
      <c r="BQ10" s="1"/>
    </row>
    <row r="11" spans="1:69" ht="11.65" customHeight="1">
      <c r="A11" s="4"/>
      <c r="B11" s="30"/>
      <c r="C11" s="314" t="s">
        <v>91</v>
      </c>
      <c r="D11" s="18"/>
      <c r="E11" s="1339"/>
      <c r="F11" s="267">
        <v>6237</v>
      </c>
      <c r="G11" s="267"/>
      <c r="H11" s="267">
        <v>6302</v>
      </c>
      <c r="I11" s="267"/>
      <c r="J11" s="267">
        <v>5623</v>
      </c>
      <c r="K11" s="267"/>
      <c r="L11" s="267">
        <v>5474</v>
      </c>
      <c r="M11" s="267"/>
      <c r="N11" s="267">
        <v>5363</v>
      </c>
      <c r="O11" s="267"/>
      <c r="P11" s="267">
        <v>5142</v>
      </c>
      <c r="Q11" s="267"/>
      <c r="R11" s="488">
        <v>204.26</v>
      </c>
      <c r="S11" s="488"/>
      <c r="T11" s="488"/>
      <c r="U11" s="4"/>
      <c r="V11" s="4"/>
      <c r="W11" s="4"/>
      <c r="X11" s="4"/>
      <c r="Y11" s="4"/>
      <c r="Z11" s="4"/>
      <c r="AA11" s="4"/>
      <c r="AB11" s="4"/>
      <c r="AC11" s="4"/>
      <c r="AD11" s="4"/>
      <c r="AE11" s="1339"/>
      <c r="AF11" s="5"/>
      <c r="AG11" s="4"/>
      <c r="AH11" s="1"/>
      <c r="AI11" s="1"/>
      <c r="AJ11" s="1"/>
      <c r="AK11" s="1"/>
      <c r="AL11" s="1"/>
      <c r="AM11" s="1"/>
      <c r="AN11" s="1"/>
      <c r="AO11" s="1"/>
      <c r="AP11" s="1"/>
      <c r="AQ11" s="1"/>
      <c r="AR11" s="1"/>
      <c r="AS11" s="1"/>
      <c r="AT11" s="1"/>
      <c r="AU11" s="1"/>
      <c r="AV11" s="1"/>
      <c r="AW11" s="1"/>
      <c r="AX11" s="1"/>
      <c r="AY11" s="1"/>
      <c r="AZ11" s="1"/>
      <c r="BA11" s="1"/>
      <c r="BB11" s="1"/>
      <c r="BC11" s="1"/>
      <c r="BD11" s="1"/>
      <c r="BE11" s="1"/>
      <c r="BF11" s="1"/>
      <c r="BG11" s="1"/>
      <c r="BH11" s="1"/>
      <c r="BI11" s="1"/>
      <c r="BJ11" s="1"/>
      <c r="BK11" s="1"/>
      <c r="BL11" s="1"/>
      <c r="BM11" s="1"/>
      <c r="BN11" s="1"/>
      <c r="BO11" s="1"/>
      <c r="BP11" s="1"/>
      <c r="BQ11" s="1"/>
    </row>
    <row r="12" spans="1:69" ht="11.65" customHeight="1">
      <c r="A12" s="4"/>
      <c r="B12" s="30"/>
      <c r="C12" s="314" t="s">
        <v>93</v>
      </c>
      <c r="D12" s="18"/>
      <c r="E12" s="1339"/>
      <c r="F12" s="267">
        <v>929</v>
      </c>
      <c r="G12" s="267"/>
      <c r="H12" s="267">
        <v>952</v>
      </c>
      <c r="I12" s="267"/>
      <c r="J12" s="267">
        <v>930</v>
      </c>
      <c r="K12" s="267"/>
      <c r="L12" s="267">
        <v>905</v>
      </c>
      <c r="M12" s="267"/>
      <c r="N12" s="267">
        <v>875</v>
      </c>
      <c r="O12" s="267"/>
      <c r="P12" s="267">
        <v>860</v>
      </c>
      <c r="Q12" s="267"/>
      <c r="R12" s="488">
        <v>220.21</v>
      </c>
      <c r="S12" s="488"/>
      <c r="T12" s="488"/>
      <c r="U12" s="4"/>
      <c r="V12" s="4"/>
      <c r="W12" s="4"/>
      <c r="X12" s="4"/>
      <c r="Y12" s="4"/>
      <c r="Z12" s="4"/>
      <c r="AA12" s="4"/>
      <c r="AB12" s="4"/>
      <c r="AC12" s="4"/>
      <c r="AD12" s="4"/>
      <c r="AE12" s="1339"/>
      <c r="AF12" s="5"/>
      <c r="AG12" s="4"/>
    </row>
    <row r="13" spans="1:69" ht="11.65" customHeight="1">
      <c r="A13" s="4"/>
      <c r="B13" s="30"/>
      <c r="C13" s="314" t="s">
        <v>102</v>
      </c>
      <c r="D13" s="18"/>
      <c r="E13" s="1339"/>
      <c r="F13" s="267">
        <v>1510</v>
      </c>
      <c r="G13" s="267"/>
      <c r="H13" s="267">
        <v>1542</v>
      </c>
      <c r="I13" s="267"/>
      <c r="J13" s="267">
        <v>1436</v>
      </c>
      <c r="K13" s="267"/>
      <c r="L13" s="267">
        <v>1429</v>
      </c>
      <c r="M13" s="267"/>
      <c r="N13" s="267">
        <v>1376</v>
      </c>
      <c r="O13" s="267"/>
      <c r="P13" s="267">
        <v>1391</v>
      </c>
      <c r="Q13" s="267"/>
      <c r="R13" s="488">
        <v>195.7</v>
      </c>
      <c r="S13" s="488"/>
      <c r="T13" s="488"/>
      <c r="U13" s="4"/>
      <c r="V13" s="4"/>
      <c r="W13" s="4"/>
      <c r="X13" s="4"/>
      <c r="Y13" s="4"/>
      <c r="Z13" s="4"/>
      <c r="AA13" s="4"/>
      <c r="AB13" s="4"/>
      <c r="AC13" s="4"/>
      <c r="AD13" s="4"/>
      <c r="AE13" s="1339"/>
      <c r="AF13" s="5"/>
      <c r="AG13" s="4"/>
    </row>
    <row r="14" spans="1:69" ht="11.65" customHeight="1">
      <c r="A14" s="4"/>
      <c r="B14" s="30"/>
      <c r="C14" s="314" t="s">
        <v>88</v>
      </c>
      <c r="D14" s="18"/>
      <c r="E14" s="1339"/>
      <c r="F14" s="267">
        <v>4473</v>
      </c>
      <c r="G14" s="267"/>
      <c r="H14" s="267">
        <v>4559</v>
      </c>
      <c r="I14" s="267"/>
      <c r="J14" s="267">
        <v>4274</v>
      </c>
      <c r="K14" s="267"/>
      <c r="L14" s="267">
        <v>4082</v>
      </c>
      <c r="M14" s="267"/>
      <c r="N14" s="267">
        <v>3948</v>
      </c>
      <c r="O14" s="267"/>
      <c r="P14" s="267">
        <v>3857</v>
      </c>
      <c r="Q14" s="267"/>
      <c r="R14" s="488">
        <v>197.85</v>
      </c>
      <c r="S14" s="488"/>
      <c r="T14" s="488"/>
      <c r="U14" s="4"/>
      <c r="V14" s="4"/>
      <c r="W14" s="4"/>
      <c r="X14" s="4"/>
      <c r="Y14" s="4"/>
      <c r="Z14" s="4"/>
      <c r="AA14" s="4"/>
      <c r="AB14" s="4"/>
      <c r="AC14" s="4"/>
      <c r="AD14" s="4"/>
      <c r="AE14" s="1339"/>
      <c r="AF14" s="5"/>
      <c r="AG14" s="4"/>
    </row>
    <row r="15" spans="1:69" ht="11.65" customHeight="1">
      <c r="A15" s="4"/>
      <c r="B15" s="30"/>
      <c r="C15" s="314" t="s">
        <v>83</v>
      </c>
      <c r="D15" s="18"/>
      <c r="E15" s="1339"/>
      <c r="F15" s="267">
        <v>1629</v>
      </c>
      <c r="G15" s="267"/>
      <c r="H15" s="267">
        <v>1685</v>
      </c>
      <c r="I15" s="267"/>
      <c r="J15" s="267">
        <v>1483</v>
      </c>
      <c r="K15" s="267"/>
      <c r="L15" s="267">
        <v>1405</v>
      </c>
      <c r="M15" s="267"/>
      <c r="N15" s="267">
        <v>1367</v>
      </c>
      <c r="O15" s="267"/>
      <c r="P15" s="267">
        <v>1328</v>
      </c>
      <c r="Q15" s="267"/>
      <c r="R15" s="488">
        <v>231.76</v>
      </c>
      <c r="S15" s="488"/>
      <c r="T15" s="488"/>
      <c r="U15" s="4"/>
      <c r="V15" s="4"/>
      <c r="W15" s="4"/>
      <c r="X15" s="4"/>
      <c r="Y15" s="4"/>
      <c r="Z15" s="4"/>
      <c r="AA15" s="4"/>
      <c r="AB15" s="4"/>
      <c r="AC15" s="4"/>
      <c r="AD15" s="4"/>
      <c r="AE15" s="1339"/>
      <c r="AF15" s="5"/>
      <c r="AG15" s="4"/>
    </row>
    <row r="16" spans="1:69" ht="11.65" customHeight="1">
      <c r="A16" s="4"/>
      <c r="B16" s="30"/>
      <c r="C16" s="314" t="s">
        <v>101</v>
      </c>
      <c r="D16" s="18"/>
      <c r="E16" s="1339"/>
      <c r="F16" s="267">
        <v>4722</v>
      </c>
      <c r="G16" s="267"/>
      <c r="H16" s="267">
        <v>4635</v>
      </c>
      <c r="I16" s="267"/>
      <c r="J16" s="267">
        <v>4236</v>
      </c>
      <c r="K16" s="267"/>
      <c r="L16" s="267">
        <v>4088</v>
      </c>
      <c r="M16" s="267"/>
      <c r="N16" s="267">
        <v>3916</v>
      </c>
      <c r="O16" s="267"/>
      <c r="P16" s="267">
        <v>3874</v>
      </c>
      <c r="Q16" s="267"/>
      <c r="R16" s="488">
        <v>206.64</v>
      </c>
      <c r="S16" s="488"/>
      <c r="T16" s="488"/>
      <c r="U16" s="4"/>
      <c r="V16" s="4"/>
      <c r="W16" s="4"/>
      <c r="X16" s="4"/>
      <c r="Y16" s="4"/>
      <c r="Z16" s="4"/>
      <c r="AA16" s="4"/>
      <c r="AB16" s="4"/>
      <c r="AC16" s="4"/>
      <c r="AD16" s="4"/>
      <c r="AE16" s="1339"/>
      <c r="AF16" s="5"/>
      <c r="AG16" s="4"/>
    </row>
    <row r="17" spans="1:33" ht="11.65" customHeight="1">
      <c r="A17" s="4"/>
      <c r="B17" s="30"/>
      <c r="C17" s="314" t="s">
        <v>103</v>
      </c>
      <c r="D17" s="18"/>
      <c r="E17" s="1339"/>
      <c r="F17" s="267">
        <v>1588</v>
      </c>
      <c r="G17" s="267"/>
      <c r="H17" s="267">
        <v>1574</v>
      </c>
      <c r="I17" s="267"/>
      <c r="J17" s="267">
        <v>1421</v>
      </c>
      <c r="K17" s="267"/>
      <c r="L17" s="267">
        <v>1399</v>
      </c>
      <c r="M17" s="267"/>
      <c r="N17" s="267">
        <v>1371</v>
      </c>
      <c r="O17" s="267"/>
      <c r="P17" s="267">
        <v>1372</v>
      </c>
      <c r="Q17" s="267"/>
      <c r="R17" s="488">
        <v>192.79</v>
      </c>
      <c r="S17" s="488"/>
      <c r="T17" s="488"/>
      <c r="U17" s="4"/>
      <c r="V17" s="4"/>
      <c r="W17" s="4"/>
      <c r="X17" s="4"/>
      <c r="Y17" s="4"/>
      <c r="Z17" s="4"/>
      <c r="AA17" s="4"/>
      <c r="AB17" s="4"/>
      <c r="AC17" s="4"/>
      <c r="AD17" s="4"/>
      <c r="AE17" s="1339"/>
      <c r="AF17" s="5"/>
      <c r="AG17" s="4"/>
    </row>
    <row r="18" spans="1:33" ht="11.65" customHeight="1">
      <c r="A18" s="4"/>
      <c r="B18" s="30"/>
      <c r="C18" s="314" t="s">
        <v>87</v>
      </c>
      <c r="D18" s="18"/>
      <c r="E18" s="1339"/>
      <c r="F18" s="267">
        <v>2718</v>
      </c>
      <c r="G18" s="267"/>
      <c r="H18" s="267">
        <v>2810</v>
      </c>
      <c r="I18" s="267"/>
      <c r="J18" s="267">
        <v>2588</v>
      </c>
      <c r="K18" s="267"/>
      <c r="L18" s="267">
        <v>2579</v>
      </c>
      <c r="M18" s="267"/>
      <c r="N18" s="267">
        <v>2485</v>
      </c>
      <c r="O18" s="267"/>
      <c r="P18" s="267">
        <v>2461</v>
      </c>
      <c r="Q18" s="267"/>
      <c r="R18" s="488">
        <v>201.54</v>
      </c>
      <c r="S18" s="488"/>
      <c r="T18" s="488"/>
      <c r="U18" s="4"/>
      <c r="V18" s="4"/>
      <c r="W18" s="4"/>
      <c r="X18" s="4"/>
      <c r="Y18" s="4"/>
      <c r="Z18" s="4"/>
      <c r="AA18" s="4"/>
      <c r="AB18" s="4"/>
      <c r="AC18" s="4"/>
      <c r="AD18" s="4"/>
      <c r="AE18" s="1339"/>
      <c r="AF18" s="5"/>
      <c r="AG18" s="4"/>
    </row>
    <row r="19" spans="1:33" ht="11.65" customHeight="1">
      <c r="A19" s="4"/>
      <c r="B19" s="30"/>
      <c r="C19" s="314" t="s">
        <v>86</v>
      </c>
      <c r="D19" s="18"/>
      <c r="E19" s="1339"/>
      <c r="F19" s="267">
        <v>25003</v>
      </c>
      <c r="G19" s="267"/>
      <c r="H19" s="267">
        <v>25222</v>
      </c>
      <c r="I19" s="267"/>
      <c r="J19" s="267">
        <v>23833</v>
      </c>
      <c r="K19" s="267"/>
      <c r="L19" s="267">
        <v>24057</v>
      </c>
      <c r="M19" s="267"/>
      <c r="N19" s="267">
        <v>24100</v>
      </c>
      <c r="O19" s="267"/>
      <c r="P19" s="267">
        <v>24015</v>
      </c>
      <c r="Q19" s="267"/>
      <c r="R19" s="488">
        <v>213.98</v>
      </c>
      <c r="S19" s="488"/>
      <c r="T19" s="488"/>
      <c r="U19" s="4"/>
      <c r="V19" s="4"/>
      <c r="W19" s="4"/>
      <c r="X19" s="4"/>
      <c r="Y19" s="4"/>
      <c r="Z19" s="4"/>
      <c r="AA19" s="4"/>
      <c r="AB19" s="4"/>
      <c r="AC19" s="4"/>
      <c r="AD19" s="4"/>
      <c r="AE19" s="1339"/>
      <c r="AF19" s="5"/>
      <c r="AG19" s="4"/>
    </row>
    <row r="20" spans="1:33" ht="11.65" customHeight="1">
      <c r="A20" s="4"/>
      <c r="B20" s="30"/>
      <c r="C20" s="314" t="s">
        <v>84</v>
      </c>
      <c r="D20" s="18"/>
      <c r="E20" s="1339"/>
      <c r="F20" s="267">
        <v>1688</v>
      </c>
      <c r="G20" s="267"/>
      <c r="H20" s="267">
        <v>1681</v>
      </c>
      <c r="I20" s="267"/>
      <c r="J20" s="267">
        <v>1521</v>
      </c>
      <c r="K20" s="267"/>
      <c r="L20" s="267">
        <v>1540</v>
      </c>
      <c r="M20" s="267"/>
      <c r="N20" s="267">
        <v>1552</v>
      </c>
      <c r="O20" s="267"/>
      <c r="P20" s="267">
        <v>1435</v>
      </c>
      <c r="Q20" s="267"/>
      <c r="R20" s="488">
        <v>253.24</v>
      </c>
      <c r="S20" s="488"/>
      <c r="T20" s="488"/>
      <c r="U20" s="4"/>
      <c r="V20" s="4"/>
      <c r="W20" s="4"/>
      <c r="X20" s="4"/>
      <c r="Y20" s="4"/>
      <c r="Z20" s="4"/>
      <c r="AA20" s="4"/>
      <c r="AB20" s="4"/>
      <c r="AC20" s="4"/>
      <c r="AD20" s="4"/>
      <c r="AE20" s="1339"/>
      <c r="AF20" s="5"/>
      <c r="AG20" s="4"/>
    </row>
    <row r="21" spans="1:33" ht="11.65" customHeight="1">
      <c r="A21" s="4"/>
      <c r="B21" s="30"/>
      <c r="C21" s="314" t="s">
        <v>90</v>
      </c>
      <c r="D21" s="18"/>
      <c r="E21" s="1339"/>
      <c r="F21" s="267">
        <v>38869</v>
      </c>
      <c r="G21" s="267"/>
      <c r="H21" s="267">
        <v>39231</v>
      </c>
      <c r="I21" s="267"/>
      <c r="J21" s="267">
        <v>35719</v>
      </c>
      <c r="K21" s="267"/>
      <c r="L21" s="267">
        <v>34835</v>
      </c>
      <c r="M21" s="267"/>
      <c r="N21" s="267">
        <v>34570</v>
      </c>
      <c r="O21" s="267"/>
      <c r="P21" s="267">
        <v>33905</v>
      </c>
      <c r="Q21" s="267"/>
      <c r="R21" s="488">
        <v>210.24</v>
      </c>
      <c r="S21" s="488"/>
      <c r="T21" s="488"/>
      <c r="U21" s="4"/>
      <c r="V21" s="4"/>
      <c r="W21" s="4"/>
      <c r="X21" s="4"/>
      <c r="Y21" s="4"/>
      <c r="Z21" s="4"/>
      <c r="AA21" s="4"/>
      <c r="AB21" s="4"/>
      <c r="AC21" s="4"/>
      <c r="AD21" s="4"/>
      <c r="AE21" s="1339"/>
      <c r="AF21" s="5"/>
      <c r="AG21" s="4"/>
    </row>
    <row r="22" spans="1:33" ht="11.65" customHeight="1">
      <c r="A22" s="4"/>
      <c r="B22" s="30"/>
      <c r="C22" s="314" t="s">
        <v>109</v>
      </c>
      <c r="D22" s="18"/>
      <c r="E22" s="1339"/>
      <c r="F22" s="267">
        <v>3069</v>
      </c>
      <c r="G22" s="267"/>
      <c r="H22" s="267">
        <v>3072</v>
      </c>
      <c r="I22" s="267"/>
      <c r="J22" s="267">
        <v>2834</v>
      </c>
      <c r="K22" s="267"/>
      <c r="L22" s="267">
        <v>2800</v>
      </c>
      <c r="M22" s="267"/>
      <c r="N22" s="267">
        <v>2712</v>
      </c>
      <c r="O22" s="267"/>
      <c r="P22" s="267">
        <v>2569</v>
      </c>
      <c r="Q22" s="267"/>
      <c r="R22" s="488">
        <v>214.46</v>
      </c>
      <c r="S22" s="488"/>
      <c r="T22" s="488"/>
      <c r="U22" s="4"/>
      <c r="V22" s="4"/>
      <c r="W22" s="4"/>
      <c r="X22" s="4"/>
      <c r="Y22" s="4"/>
      <c r="Z22" s="4"/>
      <c r="AA22" s="4"/>
      <c r="AB22" s="4"/>
      <c r="AC22" s="4"/>
      <c r="AD22" s="4"/>
      <c r="AE22" s="1339"/>
      <c r="AF22" s="5"/>
      <c r="AG22" s="4"/>
    </row>
    <row r="23" spans="1:33" ht="11.65" customHeight="1">
      <c r="A23" s="4"/>
      <c r="B23" s="30"/>
      <c r="C23" s="314" t="s">
        <v>85</v>
      </c>
      <c r="D23" s="18"/>
      <c r="E23" s="1339"/>
      <c r="F23" s="267">
        <v>9703</v>
      </c>
      <c r="G23" s="267"/>
      <c r="H23" s="267">
        <v>9948</v>
      </c>
      <c r="I23" s="267"/>
      <c r="J23" s="267">
        <v>9380</v>
      </c>
      <c r="K23" s="267"/>
      <c r="L23" s="267">
        <v>9348</v>
      </c>
      <c r="M23" s="267"/>
      <c r="N23" s="267">
        <v>9147</v>
      </c>
      <c r="O23" s="267"/>
      <c r="P23" s="267">
        <v>9025</v>
      </c>
      <c r="Q23" s="267"/>
      <c r="R23" s="488">
        <v>225.74</v>
      </c>
      <c r="S23" s="488"/>
      <c r="T23" s="488"/>
      <c r="U23" s="4"/>
      <c r="V23" s="4"/>
      <c r="W23" s="4"/>
      <c r="X23" s="4"/>
      <c r="Y23" s="4"/>
      <c r="Z23" s="4"/>
      <c r="AA23" s="4"/>
      <c r="AB23" s="4"/>
      <c r="AC23" s="4"/>
      <c r="AD23" s="4"/>
      <c r="AE23" s="1339"/>
      <c r="AF23" s="5"/>
      <c r="AG23" s="4"/>
    </row>
    <row r="24" spans="1:33" ht="11.65" customHeight="1">
      <c r="A24" s="4"/>
      <c r="B24" s="30"/>
      <c r="C24" s="314" t="s">
        <v>92</v>
      </c>
      <c r="D24" s="18"/>
      <c r="E24" s="1339"/>
      <c r="F24" s="267">
        <v>1561</v>
      </c>
      <c r="G24" s="267"/>
      <c r="H24" s="267">
        <v>1619</v>
      </c>
      <c r="I24" s="267"/>
      <c r="J24" s="267">
        <v>1495</v>
      </c>
      <c r="K24" s="267"/>
      <c r="L24" s="267">
        <v>1456</v>
      </c>
      <c r="M24" s="267"/>
      <c r="N24" s="267">
        <v>1438</v>
      </c>
      <c r="O24" s="267"/>
      <c r="P24" s="267">
        <v>1343</v>
      </c>
      <c r="Q24" s="267"/>
      <c r="R24" s="488">
        <v>187.44</v>
      </c>
      <c r="S24" s="488"/>
      <c r="T24" s="488"/>
      <c r="U24" s="4"/>
      <c r="V24" s="4"/>
      <c r="W24" s="4"/>
      <c r="X24" s="4"/>
      <c r="Y24" s="4"/>
      <c r="Z24" s="4"/>
      <c r="AA24" s="4"/>
      <c r="AB24" s="4"/>
      <c r="AC24" s="4"/>
      <c r="AD24" s="4"/>
      <c r="AE24" s="1339"/>
      <c r="AF24" s="5"/>
      <c r="AG24" s="4"/>
    </row>
    <row r="25" spans="1:33" ht="11.65" customHeight="1">
      <c r="A25" s="4"/>
      <c r="B25" s="30"/>
      <c r="C25" s="314" t="s">
        <v>94</v>
      </c>
      <c r="D25" s="18"/>
      <c r="E25" s="1339"/>
      <c r="F25" s="267">
        <v>2830</v>
      </c>
      <c r="G25" s="267"/>
      <c r="H25" s="267">
        <v>2927</v>
      </c>
      <c r="I25" s="267"/>
      <c r="J25" s="267">
        <v>2710</v>
      </c>
      <c r="K25" s="267"/>
      <c r="L25" s="267">
        <v>2670</v>
      </c>
      <c r="M25" s="267"/>
      <c r="N25" s="267">
        <v>2622</v>
      </c>
      <c r="O25" s="267"/>
      <c r="P25" s="267">
        <v>2532</v>
      </c>
      <c r="Q25" s="267"/>
      <c r="R25" s="488">
        <v>197.5</v>
      </c>
      <c r="S25" s="488"/>
      <c r="T25" s="488"/>
      <c r="U25" s="4"/>
      <c r="V25" s="4"/>
      <c r="W25" s="4"/>
      <c r="X25" s="4"/>
      <c r="Y25" s="4"/>
      <c r="Z25" s="4"/>
      <c r="AA25" s="4"/>
      <c r="AB25" s="4"/>
      <c r="AC25" s="4"/>
      <c r="AD25" s="4"/>
      <c r="AE25" s="1339"/>
      <c r="AF25" s="5"/>
      <c r="AG25" s="4"/>
    </row>
    <row r="26" spans="1:33" ht="11.65" customHeight="1">
      <c r="A26" s="4"/>
      <c r="B26" s="30"/>
      <c r="C26" s="314" t="s">
        <v>104</v>
      </c>
      <c r="D26" s="18"/>
      <c r="E26" s="1339"/>
      <c r="F26" s="267">
        <v>4804</v>
      </c>
      <c r="G26" s="267"/>
      <c r="H26" s="267">
        <v>4818</v>
      </c>
      <c r="I26" s="267"/>
      <c r="J26" s="267">
        <v>4383</v>
      </c>
      <c r="K26" s="267"/>
      <c r="L26" s="267">
        <v>4166</v>
      </c>
      <c r="M26" s="267"/>
      <c r="N26" s="267">
        <v>4062</v>
      </c>
      <c r="O26" s="267"/>
      <c r="P26" s="267">
        <v>3902</v>
      </c>
      <c r="Q26" s="267"/>
      <c r="R26" s="488">
        <v>191.72</v>
      </c>
      <c r="S26" s="488"/>
      <c r="T26" s="488"/>
      <c r="U26" s="4"/>
      <c r="V26" s="4"/>
      <c r="W26" s="4"/>
      <c r="X26" s="4"/>
      <c r="Y26" s="4"/>
      <c r="Z26" s="4"/>
      <c r="AA26" s="4"/>
      <c r="AB26" s="4"/>
      <c r="AC26" s="4"/>
      <c r="AD26" s="4"/>
      <c r="AE26" s="1339"/>
      <c r="AF26" s="5"/>
      <c r="AG26" s="4"/>
    </row>
    <row r="27" spans="1:33" ht="11.65" customHeight="1">
      <c r="A27" s="4"/>
      <c r="B27" s="30"/>
      <c r="C27" s="314" t="s">
        <v>241</v>
      </c>
      <c r="D27" s="18"/>
      <c r="E27" s="1339"/>
      <c r="F27" s="267">
        <v>5756</v>
      </c>
      <c r="G27" s="267"/>
      <c r="H27" s="267">
        <v>5914</v>
      </c>
      <c r="I27" s="267"/>
      <c r="J27" s="267">
        <v>5310</v>
      </c>
      <c r="K27" s="267"/>
      <c r="L27" s="267">
        <v>5394</v>
      </c>
      <c r="M27" s="267"/>
      <c r="N27" s="267">
        <v>5390</v>
      </c>
      <c r="O27" s="267"/>
      <c r="P27" s="267">
        <v>5381</v>
      </c>
      <c r="Q27" s="267"/>
      <c r="R27" s="488">
        <v>221.12</v>
      </c>
      <c r="S27" s="488"/>
      <c r="T27" s="488"/>
      <c r="U27" s="4"/>
      <c r="V27" s="4"/>
      <c r="W27" s="4"/>
      <c r="X27" s="4"/>
      <c r="Y27" s="4"/>
      <c r="Z27" s="4"/>
      <c r="AA27" s="4"/>
      <c r="AB27" s="4"/>
      <c r="AC27" s="4"/>
      <c r="AD27" s="4"/>
      <c r="AE27" s="1339"/>
      <c r="AF27" s="5"/>
      <c r="AG27" s="4"/>
    </row>
    <row r="28" spans="1:33" ht="11.65" customHeight="1">
      <c r="A28" s="4"/>
      <c r="B28" s="30"/>
      <c r="C28" s="314" t="s">
        <v>242</v>
      </c>
      <c r="D28" s="18"/>
      <c r="E28" s="1339"/>
      <c r="F28" s="267">
        <v>2034</v>
      </c>
      <c r="G28" s="267"/>
      <c r="H28" s="267">
        <v>2069</v>
      </c>
      <c r="I28" s="267"/>
      <c r="J28" s="267">
        <v>1913</v>
      </c>
      <c r="K28" s="267"/>
      <c r="L28" s="267">
        <v>1928</v>
      </c>
      <c r="M28" s="267"/>
      <c r="N28" s="267">
        <v>1915</v>
      </c>
      <c r="O28" s="267"/>
      <c r="P28" s="267">
        <v>1878</v>
      </c>
      <c r="Q28" s="267"/>
      <c r="R28" s="488">
        <v>220.24</v>
      </c>
      <c r="S28" s="488"/>
      <c r="T28" s="488"/>
      <c r="U28" s="4"/>
      <c r="V28" s="4"/>
      <c r="W28" s="4"/>
      <c r="X28" s="4"/>
      <c r="Y28" s="4"/>
      <c r="Z28" s="4"/>
      <c r="AA28" s="4"/>
      <c r="AB28" s="4"/>
      <c r="AC28" s="4"/>
      <c r="AD28" s="4"/>
      <c r="AE28" s="1339"/>
      <c r="AF28" s="5"/>
      <c r="AG28" s="4"/>
    </row>
    <row r="29" spans="1:33" ht="7.5" customHeight="1">
      <c r="A29" s="4"/>
      <c r="B29" s="30"/>
      <c r="C29" s="593"/>
      <c r="D29" s="593"/>
      <c r="E29" s="593"/>
      <c r="F29" s="593"/>
      <c r="G29" s="593"/>
      <c r="H29" s="593"/>
      <c r="I29" s="593"/>
      <c r="J29" s="593"/>
      <c r="K29" s="593"/>
      <c r="L29" s="593"/>
      <c r="M29" s="804"/>
      <c r="N29" s="804"/>
      <c r="O29" s="804"/>
      <c r="P29" s="804"/>
      <c r="Q29" s="804"/>
      <c r="R29" s="270"/>
      <c r="S29" s="1327"/>
      <c r="T29" s="1327"/>
      <c r="U29" s="1327"/>
      <c r="V29" s="1327"/>
      <c r="W29" s="1327"/>
      <c r="X29" s="271"/>
      <c r="Y29" s="1327"/>
      <c r="Z29" s="1327"/>
      <c r="AA29" s="1327"/>
      <c r="AB29" s="1327"/>
      <c r="AC29" s="1327"/>
      <c r="AD29" s="271"/>
      <c r="AE29" s="1327"/>
      <c r="AF29" s="489"/>
      <c r="AG29" s="4"/>
    </row>
    <row r="30" spans="1:33" ht="9" hidden="1" customHeight="1">
      <c r="A30" s="4"/>
      <c r="B30" s="30"/>
      <c r="C30" s="593"/>
      <c r="D30" s="593"/>
      <c r="E30" s="593"/>
      <c r="F30" s="593"/>
      <c r="G30" s="593"/>
      <c r="H30" s="593"/>
      <c r="I30" s="593"/>
      <c r="J30" s="593"/>
      <c r="K30" s="593"/>
      <c r="L30" s="593"/>
      <c r="M30" s="269"/>
      <c r="N30" s="269"/>
      <c r="O30" s="269"/>
      <c r="P30" s="269"/>
      <c r="Q30" s="269"/>
      <c r="R30" s="1327"/>
      <c r="V30" s="295"/>
      <c r="AA30" s="1327"/>
      <c r="AB30" s="1327"/>
      <c r="AC30" s="1327"/>
      <c r="AD30" s="1327"/>
      <c r="AE30" s="1327"/>
      <c r="AF30" s="489"/>
      <c r="AG30" s="4"/>
    </row>
    <row r="31" spans="1:33" ht="12.75" customHeight="1">
      <c r="A31" s="4"/>
      <c r="B31" s="30"/>
      <c r="C31" s="593"/>
      <c r="D31" s="593"/>
      <c r="E31" s="593"/>
      <c r="F31" s="593"/>
      <c r="G31" s="593"/>
      <c r="H31" s="593"/>
      <c r="I31" s="593"/>
      <c r="J31" s="593"/>
      <c r="K31" s="593"/>
      <c r="L31" s="593"/>
      <c r="M31" s="269"/>
      <c r="N31" s="269"/>
      <c r="O31" s="269"/>
      <c r="P31" s="269"/>
      <c r="Q31" s="269"/>
      <c r="R31" s="1392"/>
      <c r="S31" s="593"/>
      <c r="T31" s="593"/>
      <c r="U31" s="593"/>
      <c r="V31" s="593"/>
      <c r="W31" s="593"/>
      <c r="X31" s="593"/>
      <c r="Y31" s="593"/>
      <c r="Z31" s="593"/>
      <c r="AA31" s="1392"/>
      <c r="AB31" s="1392"/>
      <c r="AC31" s="1392"/>
      <c r="AD31" s="1392"/>
      <c r="AE31" s="1392"/>
      <c r="AF31" s="489"/>
      <c r="AG31" s="4"/>
    </row>
    <row r="32" spans="1:33" ht="12.75" customHeight="1">
      <c r="A32" s="4"/>
      <c r="B32" s="30"/>
      <c r="C32" s="593"/>
      <c r="D32" s="593"/>
      <c r="E32" s="593"/>
      <c r="F32" s="593"/>
      <c r="G32" s="593"/>
      <c r="H32" s="593"/>
      <c r="I32" s="593"/>
      <c r="J32" s="593"/>
      <c r="K32" s="593"/>
      <c r="L32" s="593"/>
      <c r="M32" s="269"/>
      <c r="N32" s="269"/>
      <c r="O32" s="269"/>
      <c r="P32" s="269"/>
      <c r="Q32" s="269"/>
      <c r="R32" s="1392"/>
      <c r="S32" s="593"/>
      <c r="T32" s="593"/>
      <c r="U32" s="593"/>
      <c r="V32" s="593"/>
      <c r="W32" s="593"/>
      <c r="X32" s="593"/>
      <c r="Y32" s="593"/>
      <c r="Z32" s="593"/>
      <c r="AA32" s="1392"/>
      <c r="AB32" s="1392"/>
      <c r="AC32" s="1392"/>
      <c r="AD32" s="1392"/>
      <c r="AE32" s="1392"/>
      <c r="AF32" s="489"/>
      <c r="AG32" s="4"/>
    </row>
    <row r="33" spans="1:33" ht="15.75" customHeight="1">
      <c r="A33" s="4"/>
      <c r="B33" s="30"/>
      <c r="C33" s="593"/>
      <c r="D33" s="593"/>
      <c r="E33" s="593"/>
      <c r="F33" s="593"/>
      <c r="G33" s="593"/>
      <c r="H33" s="593"/>
      <c r="I33" s="593"/>
      <c r="J33" s="593"/>
      <c r="K33" s="593"/>
      <c r="L33" s="593"/>
      <c r="M33" s="269"/>
      <c r="N33" s="269"/>
      <c r="O33" s="269"/>
      <c r="P33" s="269"/>
      <c r="Q33" s="269"/>
      <c r="R33" s="1392"/>
      <c r="S33" s="593"/>
      <c r="T33" s="593"/>
      <c r="U33" s="593"/>
      <c r="V33" s="593"/>
      <c r="W33" s="593"/>
      <c r="X33" s="593"/>
      <c r="Y33" s="593"/>
      <c r="Z33" s="593"/>
      <c r="AA33" s="1392"/>
      <c r="AB33" s="1392"/>
      <c r="AC33" s="1392"/>
      <c r="AD33" s="1392"/>
      <c r="AE33" s="1392"/>
      <c r="AF33" s="489"/>
      <c r="AG33" s="4"/>
    </row>
    <row r="34" spans="1:33" ht="18" customHeight="1">
      <c r="A34" s="4"/>
      <c r="B34" s="30"/>
      <c r="C34" s="593"/>
      <c r="D34" s="593"/>
      <c r="E34" s="593"/>
      <c r="F34" s="593"/>
      <c r="G34" s="593"/>
      <c r="H34" s="593"/>
      <c r="I34" s="593"/>
      <c r="J34" s="593"/>
      <c r="K34" s="593"/>
      <c r="L34" s="593"/>
      <c r="M34" s="269"/>
      <c r="N34" s="269"/>
      <c r="O34" s="269"/>
      <c r="P34" s="269"/>
      <c r="Q34" s="269"/>
      <c r="R34" s="1392"/>
      <c r="S34" s="593"/>
      <c r="T34" s="593"/>
      <c r="U34" s="593"/>
      <c r="V34" s="593"/>
      <c r="W34" s="593"/>
      <c r="X34" s="593"/>
      <c r="Y34" s="593"/>
      <c r="Z34" s="593"/>
      <c r="AA34" s="1392"/>
      <c r="AB34" s="1392"/>
      <c r="AC34" s="1392"/>
      <c r="AD34" s="1392"/>
      <c r="AE34" s="1392"/>
      <c r="AF34" s="489"/>
      <c r="AG34" s="4"/>
    </row>
    <row r="35" spans="1:33" ht="15.75" customHeight="1">
      <c r="A35" s="4"/>
      <c r="B35" s="30"/>
      <c r="C35" s="593"/>
      <c r="D35" s="593"/>
      <c r="E35" s="593"/>
      <c r="F35" s="593"/>
      <c r="G35" s="593"/>
      <c r="H35" s="593"/>
      <c r="I35" s="593"/>
      <c r="J35" s="593"/>
      <c r="K35" s="593"/>
      <c r="L35" s="593"/>
      <c r="M35" s="269"/>
      <c r="N35" s="269"/>
      <c r="O35" s="269"/>
      <c r="P35" s="269"/>
      <c r="Q35" s="269"/>
      <c r="R35" s="1392"/>
      <c r="S35" s="1392"/>
      <c r="T35" s="1392"/>
      <c r="U35" s="1392"/>
      <c r="V35" s="247"/>
      <c r="W35" s="1392"/>
      <c r="X35" s="1392"/>
      <c r="Y35" s="1392"/>
      <c r="Z35" s="1392"/>
      <c r="AA35" s="1392"/>
      <c r="AB35" s="1392"/>
      <c r="AC35" s="1392"/>
      <c r="AD35" s="1392"/>
      <c r="AE35" s="1392"/>
      <c r="AF35" s="489"/>
      <c r="AG35" s="4"/>
    </row>
    <row r="36" spans="1:33" ht="12.75" customHeight="1">
      <c r="A36" s="4"/>
      <c r="B36" s="30"/>
      <c r="C36" s="593"/>
      <c r="D36" s="593"/>
      <c r="E36" s="593"/>
      <c r="F36" s="593"/>
      <c r="G36" s="593"/>
      <c r="H36" s="593"/>
      <c r="I36" s="593"/>
      <c r="J36" s="593"/>
      <c r="K36" s="593"/>
      <c r="L36" s="593"/>
      <c r="M36" s="269"/>
      <c r="N36" s="269"/>
      <c r="O36" s="269"/>
      <c r="P36" s="269"/>
      <c r="Q36" s="269"/>
      <c r="R36" s="1392"/>
      <c r="S36" s="1392"/>
      <c r="T36" s="1392"/>
      <c r="U36" s="1392"/>
      <c r="V36" s="247"/>
      <c r="W36" s="1392"/>
      <c r="X36" s="1392"/>
      <c r="Y36" s="1392"/>
      <c r="Z36" s="1392"/>
      <c r="AA36" s="1392"/>
      <c r="AB36" s="1392"/>
      <c r="AC36" s="1392"/>
      <c r="AD36" s="1392"/>
      <c r="AE36" s="1392"/>
      <c r="AF36" s="489"/>
      <c r="AG36" s="4"/>
    </row>
    <row r="37" spans="1:33" ht="12" customHeight="1">
      <c r="A37" s="4"/>
      <c r="B37" s="30"/>
      <c r="C37" s="593"/>
      <c r="D37" s="593"/>
      <c r="E37" s="593"/>
      <c r="F37" s="593"/>
      <c r="G37" s="593"/>
      <c r="H37" s="593"/>
      <c r="I37" s="593"/>
      <c r="J37" s="593"/>
      <c r="K37" s="593"/>
      <c r="L37" s="593"/>
      <c r="M37" s="269"/>
      <c r="N37" s="269"/>
      <c r="O37" s="269"/>
      <c r="P37" s="269"/>
      <c r="Q37" s="269"/>
      <c r="R37" s="1392"/>
      <c r="S37" s="1392"/>
      <c r="T37" s="1392"/>
      <c r="U37" s="1392"/>
      <c r="V37" s="247"/>
      <c r="W37" s="1392"/>
      <c r="X37" s="1392"/>
      <c r="Y37" s="1392"/>
      <c r="Z37" s="1392"/>
      <c r="AA37" s="1392"/>
      <c r="AB37" s="1392"/>
      <c r="AC37" s="1392"/>
      <c r="AD37" s="1392"/>
      <c r="AE37" s="1392"/>
      <c r="AF37" s="489"/>
      <c r="AG37" s="4"/>
    </row>
    <row r="38" spans="1:33" ht="12.75" customHeight="1">
      <c r="A38" s="4"/>
      <c r="B38" s="30"/>
      <c r="C38" s="593"/>
      <c r="D38" s="593"/>
      <c r="E38" s="593"/>
      <c r="F38" s="593"/>
      <c r="G38" s="593"/>
      <c r="H38" s="593"/>
      <c r="I38" s="593"/>
      <c r="J38" s="593"/>
      <c r="K38" s="593"/>
      <c r="L38" s="593"/>
      <c r="M38" s="269"/>
      <c r="N38" s="269"/>
      <c r="O38" s="269"/>
      <c r="P38" s="269"/>
      <c r="Q38" s="269"/>
      <c r="R38" s="1392"/>
      <c r="S38" s="1392"/>
      <c r="T38" s="1392"/>
      <c r="U38" s="1392"/>
      <c r="V38" s="247"/>
      <c r="W38" s="1392"/>
      <c r="X38" s="1392"/>
      <c r="Y38" s="1392"/>
      <c r="Z38" s="1392"/>
      <c r="AA38" s="1392"/>
      <c r="AB38" s="1392"/>
      <c r="AC38" s="1392"/>
      <c r="AD38" s="1392"/>
      <c r="AE38" s="1392"/>
      <c r="AF38" s="489"/>
      <c r="AG38" s="4"/>
    </row>
    <row r="39" spans="1:33" ht="12.75" customHeight="1">
      <c r="A39" s="4"/>
      <c r="B39" s="30"/>
      <c r="C39" s="593"/>
      <c r="D39" s="593"/>
      <c r="E39" s="593"/>
      <c r="F39" s="593"/>
      <c r="G39" s="593"/>
      <c r="H39" s="593"/>
      <c r="I39" s="593"/>
      <c r="J39" s="593"/>
      <c r="K39" s="593"/>
      <c r="L39" s="593"/>
      <c r="M39" s="269"/>
      <c r="N39" s="269"/>
      <c r="O39" s="269"/>
      <c r="P39" s="269"/>
      <c r="Q39" s="269"/>
      <c r="R39" s="1392"/>
      <c r="S39" s="1392"/>
      <c r="T39" s="1392"/>
      <c r="U39" s="1392"/>
      <c r="V39" s="247"/>
      <c r="W39" s="1392"/>
      <c r="X39" s="1392"/>
      <c r="Y39" s="1392"/>
      <c r="Z39" s="1392"/>
      <c r="AA39" s="1392"/>
      <c r="AB39" s="1392"/>
      <c r="AC39" s="1392"/>
      <c r="AD39" s="1392"/>
      <c r="AE39" s="1392"/>
      <c r="AF39" s="489"/>
      <c r="AG39" s="4"/>
    </row>
    <row r="40" spans="1:33" ht="10.5" customHeight="1">
      <c r="A40" s="4"/>
      <c r="B40" s="30"/>
      <c r="C40" s="593"/>
      <c r="D40" s="593"/>
      <c r="E40" s="593"/>
      <c r="F40" s="593"/>
      <c r="G40" s="593"/>
      <c r="H40" s="593"/>
      <c r="I40" s="593"/>
      <c r="J40" s="593"/>
      <c r="K40" s="593"/>
      <c r="L40" s="593"/>
      <c r="M40" s="269"/>
      <c r="N40" s="269"/>
      <c r="O40" s="269"/>
      <c r="P40" s="269"/>
      <c r="Q40" s="269"/>
      <c r="R40" s="1392"/>
      <c r="S40" s="1392"/>
      <c r="T40" s="1392"/>
      <c r="U40" s="1392"/>
      <c r="V40" s="247"/>
      <c r="W40" s="1392"/>
      <c r="X40" s="1392"/>
      <c r="Y40" s="1392"/>
      <c r="Z40" s="1392"/>
      <c r="AA40" s="1392"/>
      <c r="AB40" s="1392"/>
      <c r="AC40" s="1392"/>
      <c r="AD40" s="1392"/>
      <c r="AE40" s="1392"/>
      <c r="AF40" s="489"/>
      <c r="AG40" s="4"/>
    </row>
    <row r="41" spans="1:33" ht="12" customHeight="1">
      <c r="A41" s="4"/>
      <c r="B41" s="30"/>
      <c r="C41" s="593"/>
      <c r="D41" s="593"/>
      <c r="E41" s="593"/>
      <c r="F41" s="593"/>
      <c r="G41" s="593"/>
      <c r="H41" s="593"/>
      <c r="I41" s="593"/>
      <c r="J41" s="593"/>
      <c r="K41" s="593"/>
      <c r="L41" s="593"/>
      <c r="M41" s="490"/>
      <c r="N41" s="490"/>
      <c r="O41" s="490"/>
      <c r="P41" s="490"/>
      <c r="Q41" s="490"/>
      <c r="R41" s="1340"/>
      <c r="S41" s="1340"/>
      <c r="T41" s="490"/>
      <c r="U41" s="490"/>
      <c r="V41" s="490"/>
      <c r="W41" s="490"/>
      <c r="X41" s="490"/>
      <c r="Y41" s="490"/>
      <c r="Z41" s="490" t="s">
        <v>39</v>
      </c>
      <c r="AA41" s="490"/>
      <c r="AB41" s="491"/>
      <c r="AC41" s="490"/>
      <c r="AD41" s="491"/>
      <c r="AE41" s="490"/>
      <c r="AF41" s="489"/>
      <c r="AG41" s="4"/>
    </row>
    <row r="42" spans="1:33" ht="5.25" customHeight="1" thickBot="1">
      <c r="A42" s="4"/>
      <c r="B42" s="30"/>
      <c r="C42" s="593"/>
      <c r="D42" s="593"/>
      <c r="E42" s="593"/>
      <c r="F42" s="593"/>
      <c r="G42" s="593"/>
      <c r="H42" s="593"/>
      <c r="I42" s="593"/>
      <c r="J42" s="593"/>
      <c r="K42" s="593"/>
      <c r="L42" s="593"/>
      <c r="M42" s="490"/>
      <c r="N42" s="490"/>
      <c r="O42" s="490"/>
      <c r="P42" s="490"/>
      <c r="Q42" s="490"/>
      <c r="R42" s="1340"/>
      <c r="S42" s="1340"/>
      <c r="T42" s="490"/>
      <c r="U42" s="490"/>
      <c r="V42" s="490"/>
      <c r="W42" s="490"/>
      <c r="X42" s="490"/>
      <c r="Y42" s="490"/>
      <c r="Z42" s="490"/>
      <c r="AA42" s="490"/>
      <c r="AB42" s="491"/>
      <c r="AC42" s="490"/>
      <c r="AD42" s="491"/>
      <c r="AE42" s="490"/>
      <c r="AF42" s="489"/>
      <c r="AG42" s="4"/>
    </row>
    <row r="43" spans="1:33" ht="13.5" customHeight="1" thickBot="1">
      <c r="A43" s="4"/>
      <c r="B43" s="30"/>
      <c r="C43" s="802" t="s">
        <v>521</v>
      </c>
      <c r="D43" s="803"/>
      <c r="E43" s="803"/>
      <c r="F43" s="803"/>
      <c r="G43" s="803"/>
      <c r="H43" s="803"/>
      <c r="I43" s="803"/>
      <c r="J43" s="803"/>
      <c r="K43" s="803"/>
      <c r="L43" s="803"/>
      <c r="M43" s="803"/>
      <c r="N43" s="803"/>
      <c r="O43" s="803"/>
      <c r="P43" s="803"/>
      <c r="Q43" s="803"/>
      <c r="R43" s="1332"/>
      <c r="S43" s="1332"/>
      <c r="T43" s="1332"/>
      <c r="U43" s="1332"/>
      <c r="V43" s="1332"/>
      <c r="W43" s="1332"/>
      <c r="X43" s="1332"/>
      <c r="Y43" s="1332"/>
      <c r="Z43" s="1332"/>
      <c r="AA43" s="1332"/>
      <c r="AB43" s="1332"/>
      <c r="AC43" s="1332"/>
      <c r="AD43" s="1333"/>
      <c r="AE43" s="1333"/>
      <c r="AF43" s="5"/>
      <c r="AG43" s="4"/>
    </row>
    <row r="44" spans="1:33" s="4" customFormat="1" ht="6.75" customHeight="1">
      <c r="B44" s="30"/>
      <c r="C44" s="1635" t="s">
        <v>245</v>
      </c>
      <c r="D44" s="1635"/>
      <c r="E44" s="138"/>
      <c r="F44" s="1341"/>
      <c r="G44" s="1341"/>
      <c r="H44" s="1341"/>
      <c r="I44" s="1341"/>
      <c r="J44" s="1341"/>
      <c r="K44" s="1341"/>
      <c r="L44" s="1341"/>
      <c r="M44" s="1341"/>
      <c r="N44" s="1341"/>
      <c r="O44" s="1341"/>
      <c r="P44" s="1341"/>
      <c r="Q44" s="1341"/>
      <c r="R44" s="1336"/>
      <c r="S44" s="1336"/>
      <c r="T44" s="1336"/>
      <c r="U44" s="1336"/>
      <c r="V44" s="1336"/>
      <c r="W44" s="1336"/>
      <c r="X44" s="1336"/>
      <c r="Y44" s="1336"/>
      <c r="Z44" s="1336"/>
      <c r="AA44" s="1336"/>
      <c r="AB44" s="1336"/>
      <c r="AC44" s="1336"/>
      <c r="AD44" s="1336"/>
      <c r="AE44" s="220"/>
      <c r="AF44" s="5"/>
    </row>
    <row r="45" spans="1:33" ht="12" customHeight="1">
      <c r="A45" s="4"/>
      <c r="B45" s="30"/>
      <c r="C45" s="1499"/>
      <c r="D45" s="1499"/>
      <c r="E45" s="1324"/>
      <c r="F45" s="1636">
        <v>2012</v>
      </c>
      <c r="G45" s="1636"/>
      <c r="H45" s="1636"/>
      <c r="I45" s="1636"/>
      <c r="J45" s="1636"/>
      <c r="K45" s="1636"/>
      <c r="L45" s="1636"/>
      <c r="M45" s="1636"/>
      <c r="N45" s="1636"/>
      <c r="O45" s="1636"/>
      <c r="P45" s="1636"/>
      <c r="Q45" s="1328"/>
      <c r="R45" s="1637" t="s">
        <v>733</v>
      </c>
      <c r="S45" s="243"/>
      <c r="T45" s="1598"/>
      <c r="U45" s="1598"/>
      <c r="V45" s="1598"/>
      <c r="W45" s="1598"/>
      <c r="X45" s="1598"/>
      <c r="Y45" s="1598"/>
      <c r="Z45" s="1598"/>
      <c r="AA45" s="1598"/>
      <c r="AB45" s="1598"/>
      <c r="AC45" s="1598"/>
      <c r="AD45" s="1598"/>
      <c r="AE45" s="1328"/>
      <c r="AF45" s="8"/>
      <c r="AG45" s="4"/>
    </row>
    <row r="46" spans="1:33" ht="16.5" customHeight="1">
      <c r="A46" s="4"/>
      <c r="B46" s="30"/>
      <c r="C46" s="1330"/>
      <c r="D46" s="1330"/>
      <c r="E46" s="1324"/>
      <c r="F46" s="1337" t="s">
        <v>148</v>
      </c>
      <c r="G46" s="478"/>
      <c r="H46" s="1337" t="s">
        <v>147</v>
      </c>
      <c r="I46" s="478"/>
      <c r="J46" s="1337" t="s">
        <v>146</v>
      </c>
      <c r="K46" s="478"/>
      <c r="L46" s="1337" t="s">
        <v>145</v>
      </c>
      <c r="M46" s="478"/>
      <c r="N46" s="1337" t="s">
        <v>144</v>
      </c>
      <c r="O46" s="478"/>
      <c r="P46" s="1337" t="s">
        <v>143</v>
      </c>
      <c r="Q46" s="1328"/>
      <c r="R46" s="1638"/>
      <c r="S46" s="1328"/>
      <c r="T46" s="1328"/>
      <c r="U46" s="1328"/>
      <c r="V46" s="1328"/>
      <c r="W46" s="1328"/>
      <c r="X46" s="1328"/>
      <c r="Y46" s="1328"/>
      <c r="Z46" s="1328"/>
      <c r="AA46" s="1328"/>
      <c r="AB46" s="1328"/>
      <c r="AC46" s="1328"/>
      <c r="AD46" s="1328"/>
      <c r="AE46" s="1328"/>
      <c r="AF46" s="5"/>
      <c r="AG46" s="4"/>
    </row>
    <row r="47" spans="1:33" s="105" customFormat="1" ht="14.25" customHeight="1">
      <c r="A47" s="101"/>
      <c r="B47" s="127"/>
      <c r="C47" s="1331" t="s">
        <v>95</v>
      </c>
      <c r="D47" s="103"/>
      <c r="E47" s="120">
        <v>0</v>
      </c>
      <c r="F47" s="267">
        <v>335282</v>
      </c>
      <c r="G47" s="267"/>
      <c r="H47" s="267">
        <v>338772</v>
      </c>
      <c r="I47" s="267"/>
      <c r="J47" s="267">
        <v>299497</v>
      </c>
      <c r="K47" s="267"/>
      <c r="L47" s="267">
        <v>294725</v>
      </c>
      <c r="M47" s="267"/>
      <c r="N47" s="267">
        <v>290635</v>
      </c>
      <c r="O47" s="267"/>
      <c r="P47" s="267">
        <v>285111</v>
      </c>
      <c r="Q47" s="272"/>
      <c r="R47" s="488">
        <v>83.05</v>
      </c>
      <c r="S47" s="272"/>
      <c r="T47" s="272"/>
      <c r="U47" s="272"/>
      <c r="V47" s="272"/>
      <c r="W47" s="272"/>
      <c r="X47" s="272"/>
      <c r="Y47" s="272"/>
      <c r="Z47" s="272"/>
      <c r="AA47" s="272"/>
      <c r="AB47" s="272"/>
      <c r="AC47" s="272"/>
      <c r="AD47" s="272"/>
      <c r="AE47" s="120"/>
      <c r="AF47" s="128"/>
      <c r="AG47" s="101"/>
    </row>
    <row r="48" spans="1:33" ht="15" customHeight="1">
      <c r="A48" s="4"/>
      <c r="B48" s="30"/>
      <c r="C48" s="314" t="s">
        <v>89</v>
      </c>
      <c r="D48" s="18"/>
      <c r="E48" s="1339"/>
      <c r="F48" s="267">
        <v>13301</v>
      </c>
      <c r="G48" s="267"/>
      <c r="H48" s="267">
        <v>13446</v>
      </c>
      <c r="I48" s="267"/>
      <c r="J48" s="267">
        <v>12325</v>
      </c>
      <c r="K48" s="267"/>
      <c r="L48" s="267">
        <v>11830</v>
      </c>
      <c r="M48" s="267"/>
      <c r="N48" s="267">
        <v>11561</v>
      </c>
      <c r="O48" s="267"/>
      <c r="P48" s="267">
        <v>11358</v>
      </c>
      <c r="Q48" s="272"/>
      <c r="R48" s="488">
        <v>84.1</v>
      </c>
      <c r="S48" s="272"/>
      <c r="T48" s="272"/>
      <c r="U48" s="272"/>
      <c r="V48" s="272"/>
      <c r="W48" s="272"/>
      <c r="X48" s="272"/>
      <c r="Y48" s="272"/>
      <c r="Z48" s="272"/>
      <c r="AA48" s="272"/>
      <c r="AB48" s="272"/>
      <c r="AC48" s="272"/>
      <c r="AD48" s="272"/>
      <c r="AE48" s="120"/>
      <c r="AF48" s="5"/>
      <c r="AG48" s="4"/>
    </row>
    <row r="49" spans="1:33" ht="11.65" customHeight="1">
      <c r="A49" s="4"/>
      <c r="B49" s="30"/>
      <c r="C49" s="314" t="s">
        <v>82</v>
      </c>
      <c r="D49" s="18"/>
      <c r="E49" s="1339"/>
      <c r="F49" s="267">
        <v>6340</v>
      </c>
      <c r="G49" s="267"/>
      <c r="H49" s="267">
        <v>6513</v>
      </c>
      <c r="I49" s="267"/>
      <c r="J49" s="267">
        <v>5853</v>
      </c>
      <c r="K49" s="267"/>
      <c r="L49" s="267">
        <v>5730</v>
      </c>
      <c r="M49" s="267"/>
      <c r="N49" s="267">
        <v>5594</v>
      </c>
      <c r="O49" s="267"/>
      <c r="P49" s="267">
        <v>5433</v>
      </c>
      <c r="Q49" s="272"/>
      <c r="R49" s="488">
        <v>83.26</v>
      </c>
      <c r="S49" s="272"/>
      <c r="T49" s="272"/>
      <c r="U49" s="272"/>
      <c r="V49" s="272"/>
      <c r="W49" s="272"/>
      <c r="X49" s="272"/>
      <c r="Y49" s="272"/>
      <c r="Z49" s="272"/>
      <c r="AA49" s="272"/>
      <c r="AB49" s="272"/>
      <c r="AC49" s="272"/>
      <c r="AD49" s="272"/>
      <c r="AE49" s="1339"/>
      <c r="AF49" s="5"/>
      <c r="AG49" s="4"/>
    </row>
    <row r="50" spans="1:33" ht="11.65" customHeight="1">
      <c r="A50" s="4"/>
      <c r="B50" s="30"/>
      <c r="C50" s="314" t="s">
        <v>91</v>
      </c>
      <c r="D50" s="18"/>
      <c r="E50" s="1339"/>
      <c r="F50" s="267">
        <v>16402</v>
      </c>
      <c r="G50" s="267"/>
      <c r="H50" s="267">
        <v>16536</v>
      </c>
      <c r="I50" s="267"/>
      <c r="J50" s="267">
        <v>13897</v>
      </c>
      <c r="K50" s="267"/>
      <c r="L50" s="267">
        <v>13525</v>
      </c>
      <c r="M50" s="267"/>
      <c r="N50" s="267">
        <v>13239</v>
      </c>
      <c r="O50" s="267"/>
      <c r="P50" s="267">
        <v>12672</v>
      </c>
      <c r="Q50" s="272"/>
      <c r="R50" s="488">
        <v>82.21</v>
      </c>
      <c r="S50" s="272"/>
      <c r="T50" s="272"/>
      <c r="U50" s="272"/>
      <c r="V50" s="272"/>
      <c r="W50" s="272"/>
      <c r="X50" s="272"/>
      <c r="Y50" s="272"/>
      <c r="Z50" s="272"/>
      <c r="AA50" s="272"/>
      <c r="AB50" s="272"/>
      <c r="AC50" s="272"/>
      <c r="AD50" s="272"/>
      <c r="AE50" s="1339"/>
      <c r="AF50" s="5"/>
      <c r="AG50" s="4"/>
    </row>
    <row r="51" spans="1:33" ht="11.65" customHeight="1">
      <c r="A51" s="4"/>
      <c r="B51" s="30"/>
      <c r="C51" s="314" t="s">
        <v>93</v>
      </c>
      <c r="D51" s="18"/>
      <c r="E51" s="1339"/>
      <c r="F51" s="267">
        <v>2266</v>
      </c>
      <c r="G51" s="267"/>
      <c r="H51" s="267">
        <v>2304</v>
      </c>
      <c r="I51" s="267"/>
      <c r="J51" s="267">
        <v>2186</v>
      </c>
      <c r="K51" s="267"/>
      <c r="L51" s="267">
        <v>2157</v>
      </c>
      <c r="M51" s="267"/>
      <c r="N51" s="267">
        <v>2094</v>
      </c>
      <c r="O51" s="267"/>
      <c r="P51" s="267">
        <v>2059</v>
      </c>
      <c r="Q51" s="272"/>
      <c r="R51" s="488">
        <v>91.8</v>
      </c>
      <c r="S51" s="272"/>
      <c r="T51" s="272"/>
      <c r="U51" s="272"/>
      <c r="V51" s="272"/>
      <c r="W51" s="272"/>
      <c r="X51" s="272"/>
      <c r="Y51" s="272"/>
      <c r="Z51" s="272"/>
      <c r="AA51" s="272"/>
      <c r="AB51" s="272"/>
      <c r="AC51" s="272"/>
      <c r="AD51" s="1339"/>
      <c r="AE51" s="5"/>
      <c r="AF51" s="4"/>
      <c r="AG51" s="4"/>
    </row>
    <row r="52" spans="1:33" ht="11.65" customHeight="1">
      <c r="A52" s="4"/>
      <c r="B52" s="30"/>
      <c r="C52" s="314" t="s">
        <v>102</v>
      </c>
      <c r="D52" s="18"/>
      <c r="E52" s="1339"/>
      <c r="F52" s="267">
        <v>3910</v>
      </c>
      <c r="G52" s="267"/>
      <c r="H52" s="267">
        <v>3975</v>
      </c>
      <c r="I52" s="267"/>
      <c r="J52" s="267">
        <v>3574</v>
      </c>
      <c r="K52" s="267"/>
      <c r="L52" s="267">
        <v>3556</v>
      </c>
      <c r="M52" s="267"/>
      <c r="N52" s="267">
        <v>3444</v>
      </c>
      <c r="O52" s="267"/>
      <c r="P52" s="267">
        <v>3476</v>
      </c>
      <c r="Q52" s="272"/>
      <c r="R52" s="488">
        <v>77.62</v>
      </c>
      <c r="S52" s="272"/>
      <c r="T52" s="272"/>
      <c r="U52" s="272"/>
      <c r="V52" s="272"/>
      <c r="W52" s="272"/>
      <c r="X52" s="272"/>
      <c r="Y52" s="272"/>
      <c r="Z52" s="272"/>
      <c r="AA52" s="272"/>
      <c r="AB52" s="272"/>
      <c r="AC52" s="272"/>
      <c r="AD52" s="1339"/>
      <c r="AE52" s="5"/>
      <c r="AF52" s="4"/>
      <c r="AG52" s="4"/>
    </row>
    <row r="53" spans="1:33" ht="11.65" customHeight="1">
      <c r="A53" s="4"/>
      <c r="B53" s="30"/>
      <c r="C53" s="314" t="s">
        <v>88</v>
      </c>
      <c r="D53" s="18"/>
      <c r="E53" s="1339"/>
      <c r="F53" s="267">
        <v>10520</v>
      </c>
      <c r="G53" s="267"/>
      <c r="H53" s="267">
        <v>10700</v>
      </c>
      <c r="I53" s="267"/>
      <c r="J53" s="267">
        <v>9500</v>
      </c>
      <c r="K53" s="267"/>
      <c r="L53" s="267">
        <v>9066</v>
      </c>
      <c r="M53" s="267"/>
      <c r="N53" s="267">
        <v>8721</v>
      </c>
      <c r="O53" s="267"/>
      <c r="P53" s="267">
        <v>8482</v>
      </c>
      <c r="Q53" s="272"/>
      <c r="R53" s="488">
        <v>89.45</v>
      </c>
      <c r="S53" s="272"/>
      <c r="T53" s="272"/>
      <c r="U53" s="272"/>
      <c r="V53" s="272"/>
      <c r="W53" s="272"/>
      <c r="X53" s="272"/>
      <c r="Y53" s="272"/>
      <c r="Z53" s="272"/>
      <c r="AA53" s="272"/>
      <c r="AB53" s="272"/>
      <c r="AC53" s="272"/>
      <c r="AD53" s="1339"/>
      <c r="AE53" s="5"/>
      <c r="AF53" s="4"/>
      <c r="AG53" s="4"/>
    </row>
    <row r="54" spans="1:33" ht="11.65" customHeight="1">
      <c r="A54" s="4"/>
      <c r="B54" s="30"/>
      <c r="C54" s="314" t="s">
        <v>83</v>
      </c>
      <c r="D54" s="18"/>
      <c r="E54" s="1339"/>
      <c r="F54" s="267">
        <v>4806</v>
      </c>
      <c r="G54" s="267"/>
      <c r="H54" s="267">
        <v>4888</v>
      </c>
      <c r="I54" s="267"/>
      <c r="J54" s="267">
        <v>4097</v>
      </c>
      <c r="K54" s="267"/>
      <c r="L54" s="267">
        <v>3903</v>
      </c>
      <c r="M54" s="267"/>
      <c r="N54" s="267">
        <v>3768</v>
      </c>
      <c r="O54" s="267"/>
      <c r="P54" s="267">
        <v>3696</v>
      </c>
      <c r="Q54" s="272"/>
      <c r="R54" s="488">
        <v>82.88</v>
      </c>
      <c r="S54" s="272"/>
      <c r="T54" s="272"/>
      <c r="U54" s="272"/>
      <c r="V54" s="272"/>
      <c r="W54" s="272"/>
      <c r="X54" s="272"/>
      <c r="Y54" s="272"/>
      <c r="Z54" s="272"/>
      <c r="AA54" s="272"/>
      <c r="AB54" s="272"/>
      <c r="AC54" s="272"/>
      <c r="AD54" s="1339"/>
      <c r="AE54" s="5"/>
      <c r="AF54" s="4"/>
      <c r="AG54" s="4"/>
    </row>
    <row r="55" spans="1:33" ht="11.65" customHeight="1">
      <c r="A55" s="4"/>
      <c r="B55" s="30"/>
      <c r="C55" s="314" t="s">
        <v>101</v>
      </c>
      <c r="D55" s="18"/>
      <c r="E55" s="1339"/>
      <c r="F55" s="267">
        <v>11828</v>
      </c>
      <c r="G55" s="267"/>
      <c r="H55" s="267">
        <v>11551</v>
      </c>
      <c r="I55" s="267"/>
      <c r="J55" s="267">
        <v>10053</v>
      </c>
      <c r="K55" s="267"/>
      <c r="L55" s="267">
        <v>9633</v>
      </c>
      <c r="M55" s="267"/>
      <c r="N55" s="267">
        <v>9315</v>
      </c>
      <c r="O55" s="267"/>
      <c r="P55" s="267">
        <v>9267</v>
      </c>
      <c r="Q55" s="272"/>
      <c r="R55" s="488">
        <v>84.85</v>
      </c>
      <c r="S55" s="272"/>
      <c r="T55" s="272"/>
      <c r="U55" s="272"/>
      <c r="V55" s="272"/>
      <c r="W55" s="272"/>
      <c r="X55" s="272"/>
      <c r="Y55" s="272"/>
      <c r="Z55" s="272"/>
      <c r="AA55" s="272"/>
      <c r="AB55" s="272"/>
      <c r="AC55" s="272"/>
      <c r="AD55" s="1339"/>
      <c r="AE55" s="5"/>
      <c r="AF55" s="4"/>
      <c r="AG55" s="4"/>
    </row>
    <row r="56" spans="1:33" ht="11.65" customHeight="1">
      <c r="A56" s="4"/>
      <c r="B56" s="30"/>
      <c r="C56" s="314" t="s">
        <v>103</v>
      </c>
      <c r="D56" s="18"/>
      <c r="E56" s="1339"/>
      <c r="F56" s="267">
        <v>4318</v>
      </c>
      <c r="G56" s="267"/>
      <c r="H56" s="267">
        <v>4246</v>
      </c>
      <c r="I56" s="267"/>
      <c r="J56" s="267">
        <v>3646</v>
      </c>
      <c r="K56" s="267"/>
      <c r="L56" s="267">
        <v>3548</v>
      </c>
      <c r="M56" s="267"/>
      <c r="N56" s="267">
        <v>3487</v>
      </c>
      <c r="O56" s="267"/>
      <c r="P56" s="267">
        <v>3463</v>
      </c>
      <c r="Q56" s="272"/>
      <c r="R56" s="488">
        <v>75</v>
      </c>
      <c r="S56" s="272"/>
      <c r="T56" s="272"/>
      <c r="U56" s="272"/>
      <c r="V56" s="272"/>
      <c r="W56" s="272"/>
      <c r="X56" s="272"/>
      <c r="Y56" s="272"/>
      <c r="Z56" s="272"/>
      <c r="AA56" s="272"/>
      <c r="AB56" s="272"/>
      <c r="AC56" s="272"/>
      <c r="AD56" s="1339"/>
      <c r="AE56" s="5"/>
      <c r="AF56" s="4"/>
      <c r="AG56" s="4"/>
    </row>
    <row r="57" spans="1:33" ht="11.65" customHeight="1">
      <c r="A57" s="4"/>
      <c r="B57" s="30"/>
      <c r="C57" s="314" t="s">
        <v>87</v>
      </c>
      <c r="D57" s="18"/>
      <c r="E57" s="1339"/>
      <c r="F57" s="267">
        <v>6721</v>
      </c>
      <c r="G57" s="267"/>
      <c r="H57" s="267">
        <v>6883</v>
      </c>
      <c r="I57" s="267"/>
      <c r="J57" s="267">
        <v>6050</v>
      </c>
      <c r="K57" s="267"/>
      <c r="L57" s="267">
        <v>6026</v>
      </c>
      <c r="M57" s="267"/>
      <c r="N57" s="267">
        <v>5812</v>
      </c>
      <c r="O57" s="267"/>
      <c r="P57" s="267">
        <v>5727</v>
      </c>
      <c r="Q57" s="272"/>
      <c r="R57" s="488">
        <v>86</v>
      </c>
      <c r="S57" s="272"/>
      <c r="T57" s="272"/>
      <c r="U57" s="272"/>
      <c r="V57" s="272"/>
      <c r="W57" s="272"/>
      <c r="X57" s="272"/>
      <c r="Y57" s="272"/>
      <c r="Z57" s="272"/>
      <c r="AA57" s="272"/>
      <c r="AB57" s="272"/>
      <c r="AC57" s="272"/>
      <c r="AD57" s="1339"/>
      <c r="AE57" s="5"/>
      <c r="AF57" s="4"/>
      <c r="AG57" s="4"/>
    </row>
    <row r="58" spans="1:33" ht="11.65" customHeight="1">
      <c r="A58" s="4"/>
      <c r="B58" s="30"/>
      <c r="C58" s="314" t="s">
        <v>86</v>
      </c>
      <c r="D58" s="18"/>
      <c r="E58" s="1339"/>
      <c r="F58" s="267">
        <v>65200</v>
      </c>
      <c r="G58" s="267"/>
      <c r="H58" s="267">
        <v>65578</v>
      </c>
      <c r="I58" s="267"/>
      <c r="J58" s="267">
        <v>59785</v>
      </c>
      <c r="K58" s="267"/>
      <c r="L58" s="267">
        <v>60244</v>
      </c>
      <c r="M58" s="267"/>
      <c r="N58" s="267">
        <v>60173</v>
      </c>
      <c r="O58" s="267"/>
      <c r="P58" s="267">
        <v>59790</v>
      </c>
      <c r="Q58" s="272"/>
      <c r="R58" s="488">
        <v>85.05</v>
      </c>
      <c r="S58" s="272"/>
      <c r="T58" s="272"/>
      <c r="U58" s="272"/>
      <c r="V58" s="272"/>
      <c r="W58" s="272"/>
      <c r="X58" s="272"/>
      <c r="Y58" s="272"/>
      <c r="Z58" s="272"/>
      <c r="AA58" s="272"/>
      <c r="AB58" s="272"/>
      <c r="AC58" s="272"/>
      <c r="AD58" s="1339"/>
      <c r="AE58" s="5"/>
      <c r="AF58" s="4"/>
      <c r="AG58" s="4"/>
    </row>
    <row r="59" spans="1:33" ht="11.65" customHeight="1">
      <c r="A59" s="4"/>
      <c r="B59" s="30"/>
      <c r="C59" s="314" t="s">
        <v>84</v>
      </c>
      <c r="D59" s="18"/>
      <c r="E59" s="1339"/>
      <c r="F59" s="267">
        <v>5013</v>
      </c>
      <c r="G59" s="267"/>
      <c r="H59" s="267">
        <v>5009</v>
      </c>
      <c r="I59" s="267"/>
      <c r="J59" s="267">
        <v>4441</v>
      </c>
      <c r="K59" s="267"/>
      <c r="L59" s="267">
        <v>4532</v>
      </c>
      <c r="M59" s="267"/>
      <c r="N59" s="267">
        <v>4494</v>
      </c>
      <c r="O59" s="267"/>
      <c r="P59" s="267">
        <v>4197</v>
      </c>
      <c r="Q59" s="272"/>
      <c r="R59" s="488">
        <v>84.59</v>
      </c>
      <c r="S59" s="272"/>
      <c r="T59" s="272"/>
      <c r="U59" s="272"/>
      <c r="V59" s="272"/>
      <c r="W59" s="272"/>
      <c r="X59" s="272"/>
      <c r="Y59" s="272"/>
      <c r="Z59" s="272"/>
      <c r="AA59" s="272"/>
      <c r="AB59" s="272"/>
      <c r="AC59" s="272"/>
      <c r="AD59" s="1339"/>
      <c r="AE59" s="5"/>
      <c r="AF59" s="4"/>
      <c r="AG59" s="4"/>
    </row>
    <row r="60" spans="1:33" ht="11.65" customHeight="1">
      <c r="A60" s="4"/>
      <c r="B60" s="30"/>
      <c r="C60" s="314" t="s">
        <v>90</v>
      </c>
      <c r="D60" s="18"/>
      <c r="E60" s="1339"/>
      <c r="F60" s="267">
        <v>100891</v>
      </c>
      <c r="G60" s="267"/>
      <c r="H60" s="267">
        <v>101706</v>
      </c>
      <c r="I60" s="267"/>
      <c r="J60" s="267">
        <v>88438</v>
      </c>
      <c r="K60" s="267"/>
      <c r="L60" s="267">
        <v>86081</v>
      </c>
      <c r="M60" s="267"/>
      <c r="N60" s="267">
        <v>85388</v>
      </c>
      <c r="O60" s="267"/>
      <c r="P60" s="267">
        <v>83605</v>
      </c>
      <c r="Q60" s="272"/>
      <c r="R60" s="488">
        <v>84.79</v>
      </c>
      <c r="S60" s="272"/>
      <c r="T60" s="272"/>
      <c r="U60" s="272"/>
      <c r="V60" s="272"/>
      <c r="W60" s="272"/>
      <c r="X60" s="272"/>
      <c r="Y60" s="272"/>
      <c r="Z60" s="272"/>
      <c r="AA60" s="272"/>
      <c r="AB60" s="272"/>
      <c r="AC60" s="272"/>
      <c r="AD60" s="1339"/>
      <c r="AE60" s="5"/>
      <c r="AF60" s="4"/>
      <c r="AG60" s="4"/>
    </row>
    <row r="61" spans="1:33" ht="11.65" customHeight="1">
      <c r="A61" s="4"/>
      <c r="B61" s="30"/>
      <c r="C61" s="314" t="s">
        <v>109</v>
      </c>
      <c r="D61" s="18"/>
      <c r="E61" s="1339"/>
      <c r="F61" s="267">
        <v>8112</v>
      </c>
      <c r="G61" s="267"/>
      <c r="H61" s="267">
        <v>8155</v>
      </c>
      <c r="I61" s="267"/>
      <c r="J61" s="267">
        <v>7215</v>
      </c>
      <c r="K61" s="267"/>
      <c r="L61" s="267">
        <v>7104</v>
      </c>
      <c r="M61" s="267"/>
      <c r="N61" s="267">
        <v>6891</v>
      </c>
      <c r="O61" s="267"/>
      <c r="P61" s="267">
        <v>6543</v>
      </c>
      <c r="Q61" s="272"/>
      <c r="R61" s="488">
        <v>83.29</v>
      </c>
      <c r="S61" s="272"/>
      <c r="T61" s="272"/>
      <c r="U61" s="272"/>
      <c r="V61" s="272"/>
      <c r="W61" s="272"/>
      <c r="X61" s="272"/>
      <c r="Y61" s="272"/>
      <c r="Z61" s="272"/>
      <c r="AA61" s="272"/>
      <c r="AB61" s="272"/>
      <c r="AC61" s="272"/>
      <c r="AD61" s="1339"/>
      <c r="AE61" s="5"/>
      <c r="AF61" s="4"/>
      <c r="AG61" s="4"/>
    </row>
    <row r="62" spans="1:33" ht="11.65" customHeight="1">
      <c r="A62" s="4"/>
      <c r="B62" s="30"/>
      <c r="C62" s="314" t="s">
        <v>85</v>
      </c>
      <c r="D62" s="18"/>
      <c r="E62" s="1339"/>
      <c r="F62" s="267">
        <v>26153</v>
      </c>
      <c r="G62" s="267"/>
      <c r="H62" s="267">
        <v>26762</v>
      </c>
      <c r="I62" s="267"/>
      <c r="J62" s="267">
        <v>24533</v>
      </c>
      <c r="K62" s="267"/>
      <c r="L62" s="267">
        <v>24369</v>
      </c>
      <c r="M62" s="267"/>
      <c r="N62" s="267">
        <v>23847</v>
      </c>
      <c r="O62" s="267"/>
      <c r="P62" s="267">
        <v>23567</v>
      </c>
      <c r="Q62" s="272"/>
      <c r="R62" s="488">
        <v>85.39</v>
      </c>
      <c r="S62" s="272"/>
      <c r="T62" s="272"/>
      <c r="U62" s="272"/>
      <c r="V62" s="272"/>
      <c r="W62" s="272"/>
      <c r="X62" s="272"/>
      <c r="Y62" s="272"/>
      <c r="Z62" s="272"/>
      <c r="AA62" s="272"/>
      <c r="AB62" s="272"/>
      <c r="AC62" s="272"/>
      <c r="AD62" s="1339"/>
      <c r="AE62" s="5"/>
      <c r="AF62" s="4"/>
      <c r="AG62" s="4"/>
    </row>
    <row r="63" spans="1:33" ht="11.65" customHeight="1">
      <c r="A63" s="4"/>
      <c r="B63" s="30"/>
      <c r="C63" s="314" t="s">
        <v>92</v>
      </c>
      <c r="D63" s="18"/>
      <c r="E63" s="1339"/>
      <c r="F63" s="267">
        <v>3660</v>
      </c>
      <c r="G63" s="267"/>
      <c r="H63" s="267">
        <v>3766</v>
      </c>
      <c r="I63" s="267"/>
      <c r="J63" s="267">
        <v>3264</v>
      </c>
      <c r="K63" s="267"/>
      <c r="L63" s="267">
        <v>3177</v>
      </c>
      <c r="M63" s="267"/>
      <c r="N63" s="267">
        <v>3116</v>
      </c>
      <c r="O63" s="267"/>
      <c r="P63" s="267">
        <v>2860</v>
      </c>
      <c r="Q63" s="272"/>
      <c r="R63" s="488">
        <v>87.74</v>
      </c>
      <c r="S63" s="272"/>
      <c r="T63" s="272"/>
      <c r="U63" s="272"/>
      <c r="V63" s="272"/>
      <c r="W63" s="272"/>
      <c r="X63" s="272"/>
      <c r="Y63" s="272"/>
      <c r="Z63" s="272"/>
      <c r="AA63" s="272"/>
      <c r="AB63" s="272"/>
      <c r="AC63" s="272"/>
      <c r="AD63" s="1339"/>
      <c r="AE63" s="5"/>
      <c r="AF63" s="4"/>
      <c r="AG63" s="4"/>
    </row>
    <row r="64" spans="1:33" ht="11.65" customHeight="1">
      <c r="A64" s="4"/>
      <c r="B64" s="30"/>
      <c r="C64" s="314" t="s">
        <v>94</v>
      </c>
      <c r="D64" s="18"/>
      <c r="E64" s="1339"/>
      <c r="F64" s="267">
        <v>6899</v>
      </c>
      <c r="G64" s="267"/>
      <c r="H64" s="267">
        <v>7092</v>
      </c>
      <c r="I64" s="267"/>
      <c r="J64" s="267">
        <v>6270</v>
      </c>
      <c r="K64" s="267"/>
      <c r="L64" s="267">
        <v>6176</v>
      </c>
      <c r="M64" s="267"/>
      <c r="N64" s="267">
        <v>6012</v>
      </c>
      <c r="O64" s="267"/>
      <c r="P64" s="267">
        <v>5765</v>
      </c>
      <c r="Q64" s="272"/>
      <c r="R64" s="488">
        <v>86</v>
      </c>
      <c r="S64" s="272"/>
      <c r="T64" s="272"/>
      <c r="U64" s="272"/>
      <c r="V64" s="272"/>
      <c r="W64" s="272"/>
      <c r="X64" s="272"/>
      <c r="Y64" s="272"/>
      <c r="Z64" s="272"/>
      <c r="AA64" s="272"/>
      <c r="AB64" s="272"/>
      <c r="AC64" s="272"/>
      <c r="AD64" s="1339"/>
      <c r="AE64" s="5"/>
      <c r="AF64" s="4"/>
      <c r="AG64" s="4"/>
    </row>
    <row r="65" spans="1:33" ht="11.65" customHeight="1">
      <c r="A65" s="4"/>
      <c r="B65" s="30"/>
      <c r="C65" s="314" t="s">
        <v>104</v>
      </c>
      <c r="D65" s="18"/>
      <c r="E65" s="1339"/>
      <c r="F65" s="267">
        <v>12489</v>
      </c>
      <c r="G65" s="267"/>
      <c r="H65" s="267">
        <v>12492</v>
      </c>
      <c r="I65" s="267"/>
      <c r="J65" s="267">
        <v>10829</v>
      </c>
      <c r="K65" s="267"/>
      <c r="L65" s="267">
        <v>10215</v>
      </c>
      <c r="M65" s="267"/>
      <c r="N65" s="267">
        <v>9903</v>
      </c>
      <c r="O65" s="267"/>
      <c r="P65" s="267">
        <v>9474</v>
      </c>
      <c r="Q65" s="272"/>
      <c r="R65" s="488">
        <v>78.400000000000006</v>
      </c>
      <c r="S65" s="272"/>
      <c r="T65" s="272"/>
      <c r="U65" s="272"/>
      <c r="V65" s="272"/>
      <c r="W65" s="272"/>
      <c r="X65" s="272"/>
      <c r="Y65" s="272"/>
      <c r="Z65" s="272"/>
      <c r="AA65" s="272"/>
      <c r="AB65" s="272"/>
      <c r="AC65" s="272"/>
      <c r="AD65" s="1339"/>
      <c r="AE65" s="5"/>
      <c r="AF65" s="4"/>
      <c r="AG65" s="4"/>
    </row>
    <row r="66" spans="1:33" ht="11.25" customHeight="1">
      <c r="A66" s="4"/>
      <c r="B66" s="30"/>
      <c r="C66" s="314" t="s">
        <v>241</v>
      </c>
      <c r="D66" s="18"/>
      <c r="E66" s="1339"/>
      <c r="F66" s="267">
        <v>20385</v>
      </c>
      <c r="G66" s="267"/>
      <c r="H66" s="267">
        <v>21011</v>
      </c>
      <c r="I66" s="267"/>
      <c r="J66" s="267">
        <v>18120</v>
      </c>
      <c r="K66" s="267"/>
      <c r="L66" s="267">
        <v>18371</v>
      </c>
      <c r="M66" s="267"/>
      <c r="N66" s="267">
        <v>18343</v>
      </c>
      <c r="O66" s="267"/>
      <c r="P66" s="267">
        <v>18363</v>
      </c>
      <c r="Q66" s="272"/>
      <c r="R66" s="488">
        <v>64.3</v>
      </c>
      <c r="S66" s="272"/>
      <c r="T66" s="272"/>
      <c r="U66" s="272"/>
      <c r="V66" s="272"/>
      <c r="W66" s="272"/>
      <c r="X66" s="272"/>
      <c r="Y66" s="272"/>
      <c r="Z66" s="272"/>
      <c r="AA66" s="272"/>
      <c r="AB66" s="272"/>
      <c r="AC66" s="272"/>
      <c r="AD66" s="1339"/>
      <c r="AE66" s="5"/>
      <c r="AF66" s="4"/>
      <c r="AG66" s="4"/>
    </row>
    <row r="67" spans="1:33" ht="11.65" customHeight="1">
      <c r="A67" s="4"/>
      <c r="B67" s="30"/>
      <c r="C67" s="314" t="s">
        <v>242</v>
      </c>
      <c r="D67" s="18"/>
      <c r="E67" s="1339"/>
      <c r="F67" s="267">
        <v>6068</v>
      </c>
      <c r="G67" s="267"/>
      <c r="H67" s="267">
        <v>6159</v>
      </c>
      <c r="I67" s="267"/>
      <c r="J67" s="267">
        <v>5421</v>
      </c>
      <c r="K67" s="267"/>
      <c r="L67" s="267">
        <v>5482</v>
      </c>
      <c r="M67" s="267"/>
      <c r="N67" s="267">
        <v>5433</v>
      </c>
      <c r="O67" s="267"/>
      <c r="P67" s="267">
        <v>5314</v>
      </c>
      <c r="Q67" s="272"/>
      <c r="R67" s="488">
        <v>77.22</v>
      </c>
      <c r="S67" s="272"/>
      <c r="T67" s="272"/>
      <c r="U67" s="272"/>
      <c r="V67" s="272"/>
      <c r="W67" s="272"/>
      <c r="X67" s="272"/>
      <c r="Y67" s="272"/>
      <c r="Z67" s="272"/>
      <c r="AA67" s="272"/>
      <c r="AB67" s="272"/>
      <c r="AC67" s="272"/>
      <c r="AD67" s="1339"/>
      <c r="AE67" s="5"/>
      <c r="AF67" s="4"/>
      <c r="AG67" s="4"/>
    </row>
    <row r="68" spans="1:33" s="1344" customFormat="1" ht="9" customHeight="1">
      <c r="A68" s="805"/>
      <c r="B68" s="1342"/>
      <c r="C68" s="1634" t="s">
        <v>734</v>
      </c>
      <c r="D68" s="1634"/>
      <c r="E68" s="1634"/>
      <c r="F68" s="1634"/>
      <c r="G68" s="1634"/>
      <c r="H68" s="1634"/>
      <c r="I68" s="1634"/>
      <c r="J68" s="1634"/>
      <c r="K68" s="1634"/>
      <c r="L68" s="1634"/>
      <c r="M68" s="1634"/>
      <c r="N68" s="1634"/>
      <c r="O68" s="1634"/>
      <c r="P68" s="1634"/>
      <c r="Q68" s="1634"/>
      <c r="R68" s="1634"/>
      <c r="S68" s="1634"/>
      <c r="T68" s="1634"/>
      <c r="U68" s="1634"/>
      <c r="V68" s="1634"/>
      <c r="W68" s="1634"/>
      <c r="X68" s="1634"/>
      <c r="Y68" s="1634"/>
      <c r="Z68" s="1634"/>
      <c r="AA68" s="1634"/>
      <c r="AB68" s="1634"/>
      <c r="AC68" s="1634"/>
      <c r="AD68" s="1634"/>
      <c r="AE68" s="1343"/>
      <c r="AF68" s="1322"/>
      <c r="AG68" s="805"/>
    </row>
    <row r="69" spans="1:33" ht="10.5" customHeight="1">
      <c r="A69" s="4"/>
      <c r="B69" s="1342"/>
      <c r="C69" s="95" t="s">
        <v>246</v>
      </c>
      <c r="D69" s="18"/>
      <c r="E69" s="1345"/>
      <c r="F69" s="1345"/>
      <c r="G69" s="1345"/>
      <c r="H69" s="1345"/>
      <c r="I69" s="1345"/>
      <c r="J69" s="1345"/>
      <c r="K69" s="1345"/>
      <c r="L69" s="1345"/>
      <c r="M69" s="1345"/>
      <c r="N69" s="806" t="s">
        <v>247</v>
      </c>
      <c r="O69" s="1345"/>
      <c r="P69" s="1346"/>
      <c r="Q69" s="1346"/>
      <c r="R69" s="1346"/>
      <c r="S69" s="1346"/>
      <c r="T69" s="1346"/>
      <c r="U69" s="1346"/>
      <c r="V69" s="1346"/>
      <c r="W69" s="1346"/>
      <c r="X69" s="1346"/>
      <c r="Y69" s="1339"/>
      <c r="Z69" s="1346"/>
      <c r="AA69" s="1346"/>
      <c r="AB69" s="1346"/>
      <c r="AC69" s="1346"/>
      <c r="AD69" s="1346"/>
      <c r="AE69" s="1345"/>
      <c r="AF69" s="5"/>
      <c r="AG69" s="4"/>
    </row>
    <row r="70" spans="1:33" ht="9.75" customHeight="1" thickBot="1">
      <c r="A70" s="4"/>
      <c r="B70" s="143"/>
      <c r="C70" s="1347" t="s">
        <v>518</v>
      </c>
      <c r="D70" s="18"/>
      <c r="E70" s="1345"/>
      <c r="F70" s="1345"/>
      <c r="G70" s="1345"/>
      <c r="H70" s="1345"/>
      <c r="I70" s="1345"/>
      <c r="J70" s="1345"/>
      <c r="K70" s="1345"/>
      <c r="L70" s="1345"/>
      <c r="M70" s="1345"/>
      <c r="N70" s="806"/>
      <c r="O70" s="1345"/>
      <c r="P70" s="1346"/>
      <c r="Q70" s="1346"/>
      <c r="R70" s="1346"/>
      <c r="S70" s="1346"/>
      <c r="T70" s="1346"/>
      <c r="U70" s="1346"/>
      <c r="V70" s="1346"/>
      <c r="W70" s="1346"/>
      <c r="X70" s="1346"/>
      <c r="Y70" s="1339"/>
      <c r="Z70" s="1346"/>
      <c r="AA70" s="1346"/>
      <c r="AB70" s="1346"/>
      <c r="AC70" s="1346"/>
      <c r="AD70" s="1346"/>
      <c r="AE70" s="1345"/>
      <c r="AF70" s="5"/>
      <c r="AG70" s="4"/>
    </row>
    <row r="71" spans="1:33" ht="13.5" thickBot="1">
      <c r="A71" s="4"/>
      <c r="B71" s="114">
        <v>18</v>
      </c>
      <c r="C71" s="1411" t="s">
        <v>561</v>
      </c>
      <c r="D71" s="1411"/>
      <c r="E71" s="1411"/>
      <c r="F71" s="1411"/>
      <c r="G71" s="1411"/>
      <c r="H71" s="1411"/>
      <c r="I71" s="8"/>
      <c r="J71" s="8"/>
      <c r="K71" s="8"/>
      <c r="L71" s="8"/>
      <c r="M71" s="8"/>
      <c r="N71" s="8"/>
      <c r="O71" s="8"/>
      <c r="P71" s="8"/>
      <c r="Q71" s="8"/>
      <c r="R71" s="8"/>
      <c r="S71" s="8"/>
      <c r="T71" s="8"/>
      <c r="U71" s="8"/>
      <c r="V71" s="8"/>
      <c r="W71" s="8"/>
      <c r="X71" s="8"/>
      <c r="Y71" s="8"/>
      <c r="Z71" s="8"/>
      <c r="AA71" s="8"/>
      <c r="AB71" s="8"/>
      <c r="AC71" s="8"/>
      <c r="AD71" s="8"/>
      <c r="AE71" s="8"/>
      <c r="AF71" s="8"/>
      <c r="AG71" s="8"/>
    </row>
    <row r="72" spans="1:33" ht="13.5" customHeight="1">
      <c r="A72" s="115"/>
      <c r="B72" s="115"/>
      <c r="C72" s="115"/>
      <c r="D72" s="115"/>
      <c r="E72" s="115"/>
      <c r="F72" s="115"/>
      <c r="G72" s="115"/>
      <c r="H72" s="115"/>
      <c r="I72" s="115"/>
      <c r="J72" s="115"/>
      <c r="K72" s="115"/>
      <c r="L72" s="115"/>
      <c r="M72" s="115"/>
      <c r="N72" s="115"/>
      <c r="O72" s="115"/>
      <c r="P72" s="115"/>
      <c r="Q72" s="115"/>
      <c r="R72" s="115"/>
      <c r="S72" s="115"/>
      <c r="T72" s="115"/>
      <c r="U72" s="115"/>
      <c r="W72" s="115"/>
      <c r="X72" s="115"/>
      <c r="Y72" s="115"/>
      <c r="Z72" s="115"/>
      <c r="AA72" s="115"/>
      <c r="AB72" s="135"/>
      <c r="AC72" s="115"/>
      <c r="AD72" s="135"/>
      <c r="AE72" s="115"/>
      <c r="AF72" s="115"/>
      <c r="AG72" s="115"/>
    </row>
    <row r="73" spans="1:33">
      <c r="A73" s="115"/>
      <c r="B73" s="115"/>
      <c r="C73" s="115"/>
      <c r="D73" s="115"/>
      <c r="E73" s="115"/>
      <c r="F73" s="1348"/>
      <c r="G73" s="1348"/>
      <c r="H73" s="1348"/>
      <c r="I73" s="1348"/>
      <c r="J73" s="1348"/>
      <c r="K73" s="1348"/>
      <c r="L73" s="1348"/>
      <c r="M73" s="1348"/>
      <c r="N73" s="1348"/>
      <c r="O73" s="1348"/>
      <c r="P73" s="1348"/>
      <c r="Q73" s="1348"/>
      <c r="R73" s="1348"/>
      <c r="S73" s="1348"/>
      <c r="T73" s="1348"/>
      <c r="U73" s="1348"/>
      <c r="V73" s="1348"/>
      <c r="W73" s="1348"/>
      <c r="X73" s="1348"/>
      <c r="Y73" s="1348"/>
      <c r="Z73" s="1348"/>
      <c r="AA73" s="1348"/>
      <c r="AB73" s="1348"/>
      <c r="AC73" s="1348"/>
      <c r="AD73" s="1348"/>
      <c r="AE73" s="1348"/>
      <c r="AF73" s="1348"/>
      <c r="AG73" s="1348"/>
    </row>
    <row r="74" spans="1:33">
      <c r="A74" s="115"/>
      <c r="B74" s="115"/>
      <c r="C74" s="115"/>
      <c r="D74" s="115"/>
      <c r="E74" s="115"/>
      <c r="F74" s="115"/>
      <c r="G74" s="115"/>
      <c r="H74" s="115" t="s">
        <v>39</v>
      </c>
      <c r="I74" s="115"/>
      <c r="J74" s="115"/>
      <c r="K74" s="115"/>
      <c r="L74" s="115"/>
      <c r="M74" s="115"/>
      <c r="N74" s="115"/>
      <c r="O74" s="115"/>
      <c r="P74" s="115"/>
      <c r="Q74" s="115"/>
      <c r="R74" s="115"/>
      <c r="S74" s="115"/>
      <c r="T74" s="115"/>
      <c r="U74" s="115"/>
      <c r="W74" s="115"/>
      <c r="X74" s="115"/>
      <c r="Y74" s="115"/>
      <c r="Z74" s="115"/>
      <c r="AA74" s="115"/>
      <c r="AB74" s="135"/>
      <c r="AC74" s="115"/>
      <c r="AD74" s="135"/>
      <c r="AE74" s="115"/>
      <c r="AF74" s="115"/>
      <c r="AG74" s="115"/>
    </row>
    <row r="75" spans="1:33">
      <c r="A75" s="115"/>
      <c r="B75" s="115"/>
      <c r="C75" s="115"/>
      <c r="D75" s="115"/>
      <c r="E75" s="115"/>
      <c r="F75" s="115"/>
      <c r="G75" s="115"/>
      <c r="H75" s="115"/>
      <c r="I75" s="115"/>
      <c r="J75" s="115"/>
      <c r="K75" s="115"/>
      <c r="L75" s="115"/>
      <c r="M75" s="115"/>
      <c r="N75" s="115"/>
      <c r="O75" s="115"/>
      <c r="P75" s="115"/>
      <c r="Q75" s="115"/>
      <c r="R75" s="115"/>
      <c r="S75" s="115"/>
      <c r="T75" s="115"/>
      <c r="U75" s="115"/>
      <c r="W75" s="115"/>
      <c r="X75" s="115"/>
      <c r="Y75" s="115"/>
      <c r="Z75" s="115"/>
      <c r="AA75" s="115"/>
      <c r="AB75" s="135"/>
      <c r="AC75" s="115"/>
      <c r="AD75" s="135"/>
      <c r="AE75" s="115"/>
      <c r="AF75" s="115"/>
      <c r="AG75" s="115"/>
    </row>
    <row r="76" spans="1:33">
      <c r="A76" s="115"/>
      <c r="B76" s="115"/>
      <c r="C76" s="115"/>
      <c r="D76" s="115"/>
      <c r="E76" s="115"/>
      <c r="F76" s="115"/>
      <c r="G76" s="115"/>
      <c r="H76" s="115"/>
      <c r="I76" s="115"/>
      <c r="J76" s="115"/>
      <c r="K76" s="115"/>
      <c r="L76" s="115"/>
      <c r="M76" s="115"/>
      <c r="N76" s="115"/>
      <c r="O76" s="115"/>
      <c r="P76" s="115"/>
      <c r="Q76" s="115"/>
      <c r="R76" s="115"/>
      <c r="S76" s="115"/>
      <c r="T76" s="115"/>
      <c r="U76" s="115"/>
      <c r="W76" s="115"/>
      <c r="X76" s="115"/>
      <c r="Y76" s="115"/>
      <c r="Z76" s="115"/>
      <c r="AA76" s="115"/>
      <c r="AB76" s="135"/>
      <c r="AC76" s="115"/>
      <c r="AD76" s="135"/>
      <c r="AE76" s="115"/>
      <c r="AF76" s="115"/>
      <c r="AG76" s="115"/>
    </row>
    <row r="77" spans="1:33">
      <c r="AB77" s="46"/>
      <c r="AD77" s="46"/>
    </row>
    <row r="82" spans="28:32" ht="8.25" customHeight="1"/>
    <row r="84" spans="28:32" ht="9" customHeight="1">
      <c r="AF84" s="9"/>
    </row>
    <row r="85" spans="28:32" ht="8.25" customHeight="1">
      <c r="AB85" s="1321"/>
      <c r="AD85" s="1321"/>
      <c r="AF85" s="1321"/>
    </row>
    <row r="86" spans="28:32" ht="9.75" customHeight="1"/>
  </sheetData>
  <mergeCells count="13">
    <mergeCell ref="X1:AE1"/>
    <mergeCell ref="B2:D2"/>
    <mergeCell ref="C5:D6"/>
    <mergeCell ref="U5:AA5"/>
    <mergeCell ref="AB5:AD5"/>
    <mergeCell ref="F6:P6"/>
    <mergeCell ref="R6:R7"/>
    <mergeCell ref="C68:AD68"/>
    <mergeCell ref="C71:H71"/>
    <mergeCell ref="C44:D45"/>
    <mergeCell ref="F45:P45"/>
    <mergeCell ref="R45:R46"/>
    <mergeCell ref="T45:AD45"/>
  </mergeCells>
  <printOptions horizontalCentered="1"/>
  <pageMargins left="0.15748031496062992" right="0.15748031496062992" top="0.19685039370078741" bottom="0.19685039370078741" header="0" footer="0"/>
  <pageSetup paperSize="9" scale="96" orientation="portrait" r:id="rId1"/>
  <headerFooter alignWithMargins="0"/>
  <drawing r:id="rId2"/>
</worksheet>
</file>

<file path=xl/worksheets/sheet17.xml><?xml version="1.0" encoding="utf-8"?>
<worksheet xmlns="http://schemas.openxmlformats.org/spreadsheetml/2006/main" xmlns:r="http://schemas.openxmlformats.org/officeDocument/2006/relationships">
  <sheetPr>
    <tabColor indexed="22"/>
    <pageSetUpPr fitToPage="1"/>
  </sheetPr>
  <dimension ref="A1:Y78"/>
  <sheetViews>
    <sheetView zoomScale="120" zoomScaleNormal="120" workbookViewId="0"/>
  </sheetViews>
  <sheetFormatPr defaultRowHeight="12.75"/>
  <cols>
    <col min="1" max="1" width="1" style="295" customWidth="1"/>
    <col min="2" max="2" width="2.5703125" style="295" customWidth="1"/>
    <col min="3" max="3" width="1.140625" style="295" customWidth="1"/>
    <col min="4" max="4" width="27.5703125" style="295" customWidth="1"/>
    <col min="5" max="5" width="0.42578125" style="295" customWidth="1"/>
    <col min="6" max="6" width="7.5703125" style="9" customWidth="1"/>
    <col min="7" max="7" width="0.42578125" style="9" customWidth="1"/>
    <col min="8" max="8" width="7.5703125" style="9" customWidth="1"/>
    <col min="9" max="9" width="0.28515625" style="9" customWidth="1"/>
    <col min="10" max="10" width="7.5703125" style="9" customWidth="1"/>
    <col min="11" max="11" width="0.28515625" style="9" customWidth="1"/>
    <col min="12" max="12" width="7.5703125" style="9" customWidth="1"/>
    <col min="13" max="13" width="0.28515625" style="9" customWidth="1"/>
    <col min="14" max="14" width="7.5703125" style="9" customWidth="1"/>
    <col min="15" max="15" width="0.42578125" style="9" customWidth="1"/>
    <col min="16" max="16" width="7.5703125" style="9" customWidth="1"/>
    <col min="17" max="17" width="0.28515625" style="9" customWidth="1"/>
    <col min="18" max="18" width="7.5703125" style="602" customWidth="1"/>
    <col min="19" max="19" width="0.42578125" style="9" customWidth="1"/>
    <col min="20" max="20" width="7.5703125" style="9" customWidth="1"/>
    <col min="21" max="21" width="0.42578125" style="9" customWidth="1"/>
    <col min="22" max="22" width="7.5703125" style="602" customWidth="1"/>
    <col min="23" max="23" width="2.5703125" style="295" customWidth="1"/>
    <col min="24" max="24" width="1" style="295" customWidth="1"/>
    <col min="25" max="25" width="3.28515625" style="295" customWidth="1"/>
    <col min="26" max="16384" width="9.140625" style="295"/>
  </cols>
  <sheetData>
    <row r="1" spans="1:25" ht="13.5" customHeight="1" thickBot="1">
      <c r="A1" s="4"/>
      <c r="B1" s="61"/>
      <c r="C1" s="1643" t="s">
        <v>33</v>
      </c>
      <c r="D1" s="1468"/>
      <c r="E1" s="28"/>
      <c r="F1" s="807"/>
      <c r="G1" s="807"/>
      <c r="H1" s="807"/>
      <c r="I1" s="807"/>
      <c r="J1" s="807"/>
      <c r="K1" s="807"/>
      <c r="L1" s="807"/>
      <c r="M1" s="807"/>
      <c r="N1" s="807"/>
      <c r="O1" s="807"/>
      <c r="Q1" s="1349"/>
      <c r="R1" s="1349"/>
      <c r="S1" s="1349"/>
      <c r="T1" s="1349"/>
      <c r="U1" s="1349"/>
      <c r="V1" s="1349"/>
      <c r="W1" s="29"/>
      <c r="X1" s="4"/>
    </row>
    <row r="2" spans="1:25" ht="6" customHeight="1">
      <c r="A2" s="4"/>
      <c r="B2" s="1640"/>
      <c r="C2" s="1640"/>
      <c r="D2" s="1640"/>
      <c r="E2" s="1354"/>
      <c r="F2" s="808"/>
      <c r="G2" s="808"/>
      <c r="H2" s="809"/>
      <c r="I2" s="809"/>
      <c r="J2" s="809"/>
      <c r="K2" s="809"/>
      <c r="L2" s="809"/>
      <c r="M2" s="809"/>
      <c r="N2" s="809"/>
      <c r="O2" s="809"/>
      <c r="P2" s="809"/>
      <c r="Q2" s="809"/>
      <c r="R2" s="36"/>
      <c r="S2" s="809"/>
      <c r="T2" s="809"/>
      <c r="U2" s="809"/>
      <c r="V2" s="36"/>
      <c r="W2" s="49"/>
      <c r="X2" s="4"/>
    </row>
    <row r="3" spans="1:25" ht="13.5" customHeight="1" thickBot="1">
      <c r="A3" s="4"/>
      <c r="B3" s="8"/>
      <c r="C3" s="8"/>
      <c r="D3" s="8"/>
      <c r="E3" s="8"/>
      <c r="F3" s="55"/>
      <c r="G3" s="55"/>
      <c r="H3" s="55"/>
      <c r="I3" s="55"/>
      <c r="J3" s="55"/>
      <c r="K3" s="55"/>
      <c r="L3" s="55"/>
      <c r="M3" s="55"/>
      <c r="N3" s="55" t="s">
        <v>39</v>
      </c>
      <c r="O3" s="55"/>
      <c r="P3" s="55"/>
      <c r="Q3" s="55"/>
      <c r="R3" s="1351"/>
      <c r="S3" s="55"/>
      <c r="T3" s="55"/>
      <c r="U3" s="55"/>
      <c r="V3" s="1351" t="s">
        <v>100</v>
      </c>
      <c r="W3" s="22"/>
      <c r="X3" s="4"/>
    </row>
    <row r="4" spans="1:25" s="12" customFormat="1" ht="13.5" customHeight="1" thickBot="1">
      <c r="A4" s="11"/>
      <c r="B4" s="21"/>
      <c r="C4" s="802" t="s">
        <v>0</v>
      </c>
      <c r="D4" s="803"/>
      <c r="E4" s="803"/>
      <c r="F4" s="810"/>
      <c r="G4" s="811"/>
      <c r="H4" s="811"/>
      <c r="I4" s="811"/>
      <c r="J4" s="811"/>
      <c r="K4" s="811"/>
      <c r="L4" s="811"/>
      <c r="M4" s="811"/>
      <c r="N4" s="811"/>
      <c r="O4" s="811"/>
      <c r="P4" s="811"/>
      <c r="Q4" s="811"/>
      <c r="R4" s="812"/>
      <c r="S4" s="811"/>
      <c r="T4" s="811"/>
      <c r="U4" s="811"/>
      <c r="V4" s="813"/>
      <c r="W4" s="22"/>
      <c r="X4" s="4"/>
    </row>
    <row r="5" spans="1:25" ht="4.5" customHeight="1">
      <c r="A5" s="4"/>
      <c r="B5" s="8"/>
      <c r="C5" s="1635" t="s">
        <v>106</v>
      </c>
      <c r="D5" s="1635"/>
      <c r="E5" s="1356"/>
      <c r="G5" s="814"/>
      <c r="H5" s="814"/>
      <c r="I5" s="814"/>
      <c r="J5" s="814"/>
      <c r="K5" s="814"/>
      <c r="L5" s="814"/>
      <c r="M5" s="814"/>
      <c r="N5" s="814"/>
      <c r="O5" s="814"/>
      <c r="P5" s="814"/>
      <c r="Q5" s="814"/>
      <c r="R5" s="814"/>
      <c r="S5" s="814"/>
      <c r="T5" s="814"/>
      <c r="U5" s="814"/>
      <c r="V5" s="814"/>
      <c r="W5" s="22"/>
      <c r="X5" s="4"/>
    </row>
    <row r="6" spans="1:25" ht="12" customHeight="1">
      <c r="A6" s="4"/>
      <c r="B6" s="8"/>
      <c r="C6" s="1499"/>
      <c r="D6" s="1499"/>
      <c r="E6" s="1356"/>
      <c r="F6" s="1433">
        <v>2012</v>
      </c>
      <c r="G6" s="1433"/>
      <c r="H6" s="1433"/>
      <c r="I6" s="1433"/>
      <c r="J6" s="1433"/>
      <c r="K6" s="1433"/>
      <c r="L6" s="1433"/>
      <c r="M6" s="1433"/>
      <c r="N6" s="1433"/>
      <c r="O6" s="1433"/>
      <c r="P6" s="1433"/>
      <c r="Q6" s="1433"/>
      <c r="R6" s="1433"/>
      <c r="S6" s="1433"/>
      <c r="T6" s="1433"/>
      <c r="U6" s="1433"/>
      <c r="V6" s="1433"/>
      <c r="W6" s="22"/>
      <c r="X6" s="4"/>
    </row>
    <row r="7" spans="1:25" s="12" customFormat="1" ht="12.75" customHeight="1">
      <c r="A7" s="11"/>
      <c r="B7" s="21"/>
      <c r="C7" s="815"/>
      <c r="D7" s="815"/>
      <c r="E7" s="815"/>
      <c r="F7" s="1350" t="s">
        <v>151</v>
      </c>
      <c r="G7" s="1353"/>
      <c r="H7" s="1350" t="s">
        <v>150</v>
      </c>
      <c r="I7" s="1353"/>
      <c r="J7" s="1350" t="s">
        <v>149</v>
      </c>
      <c r="K7" s="1353"/>
      <c r="L7" s="1350" t="s">
        <v>148</v>
      </c>
      <c r="M7" s="1353"/>
      <c r="N7" s="1350" t="s">
        <v>147</v>
      </c>
      <c r="O7" s="1353"/>
      <c r="P7" s="1350" t="s">
        <v>146</v>
      </c>
      <c r="Q7" s="1353"/>
      <c r="R7" s="1350" t="s">
        <v>145</v>
      </c>
      <c r="S7" s="1353"/>
      <c r="T7" s="1350" t="s">
        <v>144</v>
      </c>
      <c r="U7" s="1353"/>
      <c r="V7" s="1350" t="s">
        <v>143</v>
      </c>
      <c r="W7" s="22"/>
      <c r="X7" s="4"/>
    </row>
    <row r="8" spans="1:25" ht="4.5" customHeight="1">
      <c r="A8" s="4"/>
      <c r="B8" s="8"/>
      <c r="C8" s="1356"/>
      <c r="D8" s="1356"/>
      <c r="E8" s="1356"/>
      <c r="F8" s="597"/>
      <c r="G8" s="597"/>
      <c r="H8" s="597"/>
      <c r="I8" s="597"/>
      <c r="J8" s="597"/>
      <c r="K8" s="597"/>
      <c r="L8" s="597"/>
      <c r="M8" s="597"/>
      <c r="N8" s="597"/>
      <c r="O8" s="597"/>
      <c r="P8" s="597"/>
      <c r="Q8" s="597"/>
      <c r="R8" s="597"/>
      <c r="S8" s="597"/>
      <c r="T8" s="597"/>
      <c r="U8" s="597"/>
      <c r="V8" s="597"/>
      <c r="W8" s="22"/>
      <c r="X8" s="4"/>
      <c r="Y8" s="12"/>
    </row>
    <row r="9" spans="1:25" s="105" customFormat="1" ht="15" customHeight="1">
      <c r="A9" s="101"/>
      <c r="B9" s="102"/>
      <c r="C9" s="1644" t="s">
        <v>248</v>
      </c>
      <c r="D9" s="1644"/>
      <c r="E9" s="103"/>
      <c r="F9" s="120"/>
      <c r="G9" s="120"/>
      <c r="H9" s="120"/>
      <c r="I9" s="120"/>
      <c r="J9" s="120"/>
      <c r="K9" s="120"/>
      <c r="L9" s="120"/>
      <c r="M9" s="120"/>
      <c r="N9" s="120"/>
      <c r="O9" s="120"/>
      <c r="P9" s="120"/>
      <c r="Q9" s="120"/>
      <c r="R9" s="120"/>
      <c r="S9" s="120"/>
      <c r="T9" s="120"/>
      <c r="U9" s="120"/>
      <c r="V9" s="120"/>
      <c r="W9" s="22"/>
      <c r="X9" s="4"/>
      <c r="Y9" s="12"/>
    </row>
    <row r="10" spans="1:25" ht="15.75" customHeight="1">
      <c r="A10" s="4"/>
      <c r="B10" s="8"/>
      <c r="C10" s="314" t="s">
        <v>249</v>
      </c>
      <c r="D10" s="14"/>
      <c r="E10" s="14"/>
      <c r="F10" s="273">
        <f t="shared" ref="F10:V10" si="0">SUM(F11:F12)</f>
        <v>282682</v>
      </c>
      <c r="G10" s="273">
        <f t="shared" si="0"/>
        <v>0</v>
      </c>
      <c r="H10" s="273">
        <f t="shared" si="0"/>
        <v>282361</v>
      </c>
      <c r="I10" s="273">
        <f t="shared" si="0"/>
        <v>0</v>
      </c>
      <c r="J10" s="273">
        <f t="shared" si="0"/>
        <v>281771</v>
      </c>
      <c r="K10" s="273">
        <f t="shared" si="0"/>
        <v>0</v>
      </c>
      <c r="L10" s="273">
        <f t="shared" si="0"/>
        <v>281177</v>
      </c>
      <c r="M10" s="273">
        <f t="shared" si="0"/>
        <v>0</v>
      </c>
      <c r="N10" s="273">
        <f t="shared" si="0"/>
        <v>281244</v>
      </c>
      <c r="O10" s="273">
        <f t="shared" si="0"/>
        <v>0</v>
      </c>
      <c r="P10" s="273">
        <f t="shared" si="0"/>
        <v>280945</v>
      </c>
      <c r="Q10" s="273">
        <f t="shared" si="0"/>
        <v>0</v>
      </c>
      <c r="R10" s="273">
        <f t="shared" si="0"/>
        <v>280875</v>
      </c>
      <c r="S10" s="273">
        <f t="shared" si="0"/>
        <v>0</v>
      </c>
      <c r="T10" s="273">
        <f t="shared" si="0"/>
        <v>280068</v>
      </c>
      <c r="U10" s="273">
        <f t="shared" si="0"/>
        <v>0</v>
      </c>
      <c r="V10" s="273">
        <f t="shared" si="0"/>
        <v>279460</v>
      </c>
      <c r="W10" s="22"/>
      <c r="X10" s="4">
        <v>321630</v>
      </c>
      <c r="Y10" s="1334"/>
    </row>
    <row r="11" spans="1:25" ht="13.5" customHeight="1">
      <c r="A11" s="4"/>
      <c r="B11" s="8"/>
      <c r="C11" s="314"/>
      <c r="D11" s="598" t="s">
        <v>99</v>
      </c>
      <c r="E11" s="18"/>
      <c r="F11" s="274">
        <v>143180</v>
      </c>
      <c r="G11" s="274"/>
      <c r="H11" s="274">
        <v>143141</v>
      </c>
      <c r="I11" s="274"/>
      <c r="J11" s="274">
        <v>143000</v>
      </c>
      <c r="K11" s="274"/>
      <c r="L11" s="274">
        <v>142815</v>
      </c>
      <c r="M11" s="274"/>
      <c r="N11" s="274">
        <v>142959</v>
      </c>
      <c r="O11" s="274"/>
      <c r="P11" s="816">
        <v>142900</v>
      </c>
      <c r="Q11" s="274"/>
      <c r="R11" s="816">
        <v>142937</v>
      </c>
      <c r="S11" s="274"/>
      <c r="T11" s="816">
        <v>142757</v>
      </c>
      <c r="U11" s="274"/>
      <c r="V11" s="816">
        <v>142570</v>
      </c>
      <c r="W11" s="22"/>
      <c r="X11" s="4"/>
      <c r="Y11" s="1334"/>
    </row>
    <row r="12" spans="1:25" ht="13.5" customHeight="1">
      <c r="A12" s="4"/>
      <c r="B12" s="8"/>
      <c r="C12" s="314"/>
      <c r="D12" s="598" t="s">
        <v>98</v>
      </c>
      <c r="E12" s="18"/>
      <c r="F12" s="274">
        <v>139502</v>
      </c>
      <c r="G12" s="274"/>
      <c r="H12" s="274">
        <v>139220</v>
      </c>
      <c r="I12" s="274"/>
      <c r="J12" s="274">
        <v>138771</v>
      </c>
      <c r="K12" s="274"/>
      <c r="L12" s="274">
        <v>138362</v>
      </c>
      <c r="M12" s="274"/>
      <c r="N12" s="274">
        <v>138285</v>
      </c>
      <c r="O12" s="274"/>
      <c r="P12" s="816">
        <v>138045</v>
      </c>
      <c r="Q12" s="274"/>
      <c r="R12" s="816">
        <v>137938</v>
      </c>
      <c r="S12" s="274"/>
      <c r="T12" s="816">
        <v>137311</v>
      </c>
      <c r="U12" s="274"/>
      <c r="V12" s="816">
        <v>136890</v>
      </c>
      <c r="W12" s="22"/>
      <c r="X12" s="4"/>
      <c r="Y12" s="1334"/>
    </row>
    <row r="13" spans="1:25" ht="15" customHeight="1">
      <c r="A13" s="4"/>
      <c r="B13" s="8"/>
      <c r="C13" s="314" t="s">
        <v>250</v>
      </c>
      <c r="D13" s="14"/>
      <c r="E13" s="14"/>
      <c r="F13" s="273">
        <f t="shared" ref="F13:N13" si="1">SUM(F14:F15)</f>
        <v>1958164</v>
      </c>
      <c r="G13" s="273">
        <f t="shared" si="1"/>
        <v>0</v>
      </c>
      <c r="H13" s="273">
        <f t="shared" si="1"/>
        <v>1960510</v>
      </c>
      <c r="I13" s="273">
        <f t="shared" si="1"/>
        <v>0</v>
      </c>
      <c r="J13" s="273">
        <f t="shared" si="1"/>
        <v>1962778</v>
      </c>
      <c r="K13" s="273">
        <f t="shared" si="1"/>
        <v>0</v>
      </c>
      <c r="L13" s="273">
        <f t="shared" si="1"/>
        <v>1965136</v>
      </c>
      <c r="M13" s="273">
        <f t="shared" si="1"/>
        <v>0</v>
      </c>
      <c r="N13" s="273">
        <f t="shared" si="1"/>
        <v>1969904</v>
      </c>
      <c r="O13" s="273"/>
      <c r="P13" s="273">
        <f t="shared" ref="P13" si="2">SUM(P14:P15)</f>
        <v>1972845</v>
      </c>
      <c r="Q13" s="273"/>
      <c r="R13" s="273">
        <f t="shared" ref="R13:V13" si="3">SUM(R14:R15)</f>
        <v>1976872</v>
      </c>
      <c r="S13" s="273">
        <f t="shared" si="3"/>
        <v>1043840</v>
      </c>
      <c r="T13" s="273">
        <f t="shared" si="3"/>
        <v>1979059</v>
      </c>
      <c r="U13" s="273">
        <f t="shared" si="3"/>
        <v>1043840</v>
      </c>
      <c r="V13" s="273">
        <f t="shared" si="3"/>
        <v>1981968</v>
      </c>
      <c r="W13" s="22"/>
      <c r="X13" s="4"/>
      <c r="Y13" s="1"/>
    </row>
    <row r="14" spans="1:25" ht="13.5" customHeight="1">
      <c r="A14" s="4"/>
      <c r="B14" s="8"/>
      <c r="C14" s="314"/>
      <c r="D14" s="598" t="s">
        <v>99</v>
      </c>
      <c r="E14" s="18"/>
      <c r="F14" s="274">
        <v>922048</v>
      </c>
      <c r="G14" s="274"/>
      <c r="H14" s="274">
        <v>923550</v>
      </c>
      <c r="I14" s="274"/>
      <c r="J14" s="274">
        <v>925249</v>
      </c>
      <c r="K14" s="274"/>
      <c r="L14" s="274">
        <v>926778</v>
      </c>
      <c r="M14" s="274"/>
      <c r="N14" s="274">
        <v>929469</v>
      </c>
      <c r="O14" s="274"/>
      <c r="P14" s="274">
        <v>930935</v>
      </c>
      <c r="Q14" s="274"/>
      <c r="R14" s="274">
        <v>933032</v>
      </c>
      <c r="S14" s="274"/>
      <c r="T14" s="274">
        <v>934046</v>
      </c>
      <c r="U14" s="274"/>
      <c r="V14" s="274">
        <v>935124</v>
      </c>
      <c r="W14" s="22"/>
      <c r="X14" s="4"/>
      <c r="Y14" s="1"/>
    </row>
    <row r="15" spans="1:25" ht="13.5" customHeight="1">
      <c r="A15" s="4"/>
      <c r="B15" s="8"/>
      <c r="C15" s="314"/>
      <c r="D15" s="598" t="s">
        <v>98</v>
      </c>
      <c r="E15" s="18"/>
      <c r="F15" s="274">
        <v>1036116</v>
      </c>
      <c r="G15" s="274"/>
      <c r="H15" s="274">
        <v>1036960</v>
      </c>
      <c r="I15" s="274"/>
      <c r="J15" s="274">
        <v>1037529</v>
      </c>
      <c r="K15" s="274"/>
      <c r="L15" s="274">
        <v>1038358</v>
      </c>
      <c r="M15" s="274"/>
      <c r="N15" s="274">
        <v>1040435</v>
      </c>
      <c r="O15" s="274"/>
      <c r="P15" s="274">
        <v>1041910</v>
      </c>
      <c r="Q15" s="274"/>
      <c r="R15" s="274">
        <v>1043840</v>
      </c>
      <c r="S15" s="274">
        <v>1043840</v>
      </c>
      <c r="T15" s="274">
        <v>1045013</v>
      </c>
      <c r="U15" s="274">
        <v>1043840</v>
      </c>
      <c r="V15" s="274">
        <v>1046844</v>
      </c>
      <c r="W15" s="22"/>
      <c r="X15" s="4"/>
      <c r="Y15" s="1"/>
    </row>
    <row r="16" spans="1:25" ht="15" customHeight="1">
      <c r="A16" s="4"/>
      <c r="B16" s="8"/>
      <c r="C16" s="314" t="s">
        <v>251</v>
      </c>
      <c r="D16" s="14"/>
      <c r="E16" s="14"/>
      <c r="F16" s="275">
        <f t="shared" ref="F16:V16" si="4">SUM(F17:F18)</f>
        <v>707508</v>
      </c>
      <c r="G16" s="275">
        <f t="shared" si="4"/>
        <v>0</v>
      </c>
      <c r="H16" s="275">
        <f t="shared" si="4"/>
        <v>705860</v>
      </c>
      <c r="I16" s="275">
        <f t="shared" si="4"/>
        <v>0</v>
      </c>
      <c r="J16" s="275">
        <f t="shared" si="4"/>
        <v>706484</v>
      </c>
      <c r="K16" s="275">
        <f t="shared" si="4"/>
        <v>0</v>
      </c>
      <c r="L16" s="275">
        <f t="shared" si="4"/>
        <v>707001</v>
      </c>
      <c r="M16" s="275">
        <f t="shared" si="4"/>
        <v>0</v>
      </c>
      <c r="N16" s="275">
        <f t="shared" si="4"/>
        <v>708810</v>
      </c>
      <c r="O16" s="275">
        <f t="shared" si="4"/>
        <v>0</v>
      </c>
      <c r="P16" s="275">
        <f t="shared" si="4"/>
        <v>710492</v>
      </c>
      <c r="Q16" s="275">
        <f t="shared" si="4"/>
        <v>0</v>
      </c>
      <c r="R16" s="275">
        <f t="shared" si="4"/>
        <v>710713</v>
      </c>
      <c r="S16" s="275">
        <f t="shared" si="4"/>
        <v>0</v>
      </c>
      <c r="T16" s="275">
        <f t="shared" si="4"/>
        <v>705220</v>
      </c>
      <c r="U16" s="275">
        <f t="shared" si="4"/>
        <v>0</v>
      </c>
      <c r="V16" s="275">
        <f t="shared" si="4"/>
        <v>706288</v>
      </c>
      <c r="W16" s="22"/>
      <c r="X16" s="4"/>
      <c r="Y16" s="1"/>
    </row>
    <row r="17" spans="1:25" ht="13.5" customHeight="1">
      <c r="A17" s="4"/>
      <c r="B17" s="8"/>
      <c r="C17" s="314"/>
      <c r="D17" s="598" t="s">
        <v>99</v>
      </c>
      <c r="E17" s="18"/>
      <c r="F17" s="276">
        <v>130094</v>
      </c>
      <c r="G17" s="276"/>
      <c r="H17" s="276">
        <v>129407</v>
      </c>
      <c r="I17" s="276"/>
      <c r="J17" s="276">
        <v>129716</v>
      </c>
      <c r="K17" s="276"/>
      <c r="L17" s="276">
        <v>129890</v>
      </c>
      <c r="M17" s="276"/>
      <c r="N17" s="276">
        <v>130561</v>
      </c>
      <c r="O17" s="276"/>
      <c r="P17" s="276">
        <v>130993</v>
      </c>
      <c r="Q17" s="276"/>
      <c r="R17" s="276">
        <v>131243</v>
      </c>
      <c r="S17" s="276"/>
      <c r="T17" s="276">
        <v>128714</v>
      </c>
      <c r="U17" s="276"/>
      <c r="V17" s="276">
        <v>129060</v>
      </c>
      <c r="W17" s="22"/>
      <c r="X17" s="4"/>
      <c r="Y17" s="1"/>
    </row>
    <row r="18" spans="1:25" ht="13.5" customHeight="1">
      <c r="A18" s="4"/>
      <c r="B18" s="8"/>
      <c r="C18" s="314"/>
      <c r="D18" s="598" t="s">
        <v>98</v>
      </c>
      <c r="E18" s="18"/>
      <c r="F18" s="276">
        <v>577414</v>
      </c>
      <c r="G18" s="276"/>
      <c r="H18" s="276">
        <v>576453</v>
      </c>
      <c r="I18" s="276"/>
      <c r="J18" s="276">
        <v>576768</v>
      </c>
      <c r="K18" s="276"/>
      <c r="L18" s="276">
        <v>577111</v>
      </c>
      <c r="M18" s="276"/>
      <c r="N18" s="276">
        <v>578249</v>
      </c>
      <c r="O18" s="276"/>
      <c r="P18" s="276">
        <v>579499</v>
      </c>
      <c r="Q18" s="276"/>
      <c r="R18" s="276">
        <v>579470</v>
      </c>
      <c r="S18" s="276"/>
      <c r="T18" s="276">
        <v>576506</v>
      </c>
      <c r="U18" s="276"/>
      <c r="V18" s="276">
        <v>577228</v>
      </c>
      <c r="W18" s="22"/>
      <c r="X18" s="4"/>
      <c r="Y18" s="1"/>
    </row>
    <row r="19" spans="1:25" ht="4.5" customHeight="1">
      <c r="A19" s="4"/>
      <c r="B19" s="8"/>
      <c r="C19" s="314"/>
      <c r="D19" s="18"/>
      <c r="E19" s="18"/>
      <c r="F19" s="276"/>
      <c r="G19" s="276"/>
      <c r="H19" s="276"/>
      <c r="I19" s="276"/>
      <c r="J19" s="276"/>
      <c r="K19" s="276"/>
      <c r="L19" s="276"/>
      <c r="M19" s="276"/>
      <c r="N19" s="276"/>
      <c r="O19" s="276"/>
      <c r="P19" s="276"/>
      <c r="Q19" s="276"/>
      <c r="R19" s="276"/>
      <c r="S19" s="276"/>
      <c r="T19" s="276"/>
      <c r="U19" s="276"/>
      <c r="V19" s="276"/>
      <c r="W19" s="22"/>
      <c r="X19" s="4"/>
      <c r="Y19" s="1"/>
    </row>
    <row r="20" spans="1:25" s="105" customFormat="1" ht="23.25" customHeight="1">
      <c r="A20" s="101"/>
      <c r="B20" s="102"/>
      <c r="C20" s="1646" t="s">
        <v>252</v>
      </c>
      <c r="D20" s="1646"/>
      <c r="E20" s="103"/>
      <c r="F20" s="124">
        <v>171077</v>
      </c>
      <c r="G20" s="124"/>
      <c r="H20" s="124">
        <v>172878</v>
      </c>
      <c r="I20" s="124"/>
      <c r="J20" s="124">
        <v>174590</v>
      </c>
      <c r="K20" s="124"/>
      <c r="L20" s="124">
        <v>175443</v>
      </c>
      <c r="M20" s="124"/>
      <c r="N20" s="124">
        <v>177096</v>
      </c>
      <c r="O20" s="124"/>
      <c r="P20" s="124">
        <v>176738</v>
      </c>
      <c r="Q20" s="124"/>
      <c r="R20" s="124">
        <v>176794</v>
      </c>
      <c r="S20" s="124"/>
      <c r="T20" s="124">
        <v>175631</v>
      </c>
      <c r="U20" s="124"/>
      <c r="V20" s="124">
        <v>174378</v>
      </c>
      <c r="W20" s="22"/>
      <c r="X20" s="4"/>
      <c r="Y20" s="1"/>
    </row>
    <row r="21" spans="1:25" ht="12.75" customHeight="1">
      <c r="A21" s="4"/>
      <c r="B21" s="8"/>
      <c r="C21" s="1647" t="s">
        <v>735</v>
      </c>
      <c r="D21" s="1647"/>
      <c r="E21" s="1647"/>
      <c r="F21" s="1647"/>
      <c r="G21" s="1647"/>
      <c r="H21" s="1647"/>
      <c r="I21" s="1647"/>
      <c r="J21" s="1647"/>
      <c r="K21" s="1647"/>
      <c r="L21" s="1647"/>
      <c r="M21" s="1647"/>
      <c r="N21" s="1647"/>
      <c r="O21" s="1647"/>
      <c r="P21" s="1647"/>
      <c r="Q21" s="1647"/>
      <c r="R21" s="1647"/>
      <c r="S21" s="1647"/>
      <c r="T21" s="1647"/>
      <c r="U21" s="1647"/>
      <c r="V21" s="1647"/>
      <c r="W21" s="22"/>
      <c r="X21" s="277"/>
      <c r="Y21" s="277"/>
    </row>
    <row r="22" spans="1:25" ht="2.25" customHeight="1" thickBot="1">
      <c r="A22" s="4"/>
      <c r="B22" s="8"/>
      <c r="C22" s="278"/>
      <c r="D22" s="278"/>
      <c r="E22" s="278"/>
      <c r="F22" s="278"/>
      <c r="G22" s="278"/>
      <c r="H22" s="278"/>
      <c r="I22" s="278"/>
      <c r="J22" s="278"/>
      <c r="K22" s="278"/>
      <c r="L22" s="278"/>
      <c r="M22" s="278"/>
      <c r="N22" s="278"/>
      <c r="O22" s="278"/>
      <c r="P22" s="278"/>
      <c r="Q22" s="278"/>
      <c r="R22" s="278"/>
      <c r="S22" s="278"/>
      <c r="T22" s="278"/>
      <c r="U22" s="278"/>
      <c r="V22" s="278"/>
      <c r="W22" s="22"/>
      <c r="X22" s="277"/>
      <c r="Y22" s="277"/>
    </row>
    <row r="23" spans="1:25" ht="13.5" customHeight="1" thickBot="1">
      <c r="A23" s="4"/>
      <c r="B23" s="8"/>
      <c r="C23" s="802" t="s">
        <v>522</v>
      </c>
      <c r="D23" s="803"/>
      <c r="E23" s="803"/>
      <c r="F23" s="817"/>
      <c r="G23" s="817"/>
      <c r="H23" s="817"/>
      <c r="I23" s="817"/>
      <c r="J23" s="817"/>
      <c r="K23" s="817"/>
      <c r="L23" s="817"/>
      <c r="M23" s="817"/>
      <c r="N23" s="817"/>
      <c r="O23" s="817"/>
      <c r="P23" s="817"/>
      <c r="Q23" s="817"/>
      <c r="R23" s="817"/>
      <c r="S23" s="817"/>
      <c r="T23" s="817"/>
      <c r="U23" s="817"/>
      <c r="V23" s="813"/>
      <c r="W23" s="22"/>
      <c r="X23" s="4"/>
      <c r="Y23" s="1"/>
    </row>
    <row r="24" spans="1:25" ht="9.75" customHeight="1">
      <c r="A24" s="4"/>
      <c r="B24" s="8"/>
      <c r="C24" s="279" t="s">
        <v>106</v>
      </c>
      <c r="D24" s="18"/>
      <c r="E24" s="18"/>
      <c r="F24" s="166"/>
      <c r="G24" s="166"/>
      <c r="H24" s="166"/>
      <c r="I24" s="166"/>
      <c r="J24" s="166"/>
      <c r="K24" s="166"/>
      <c r="L24" s="166"/>
      <c r="M24" s="166"/>
      <c r="N24" s="166"/>
      <c r="O24" s="166"/>
      <c r="P24" s="166"/>
      <c r="Q24" s="166"/>
      <c r="R24" s="166"/>
      <c r="S24" s="166"/>
      <c r="T24" s="166"/>
      <c r="U24" s="166"/>
      <c r="V24" s="166"/>
      <c r="W24" s="22"/>
      <c r="X24" s="4"/>
    </row>
    <row r="25" spans="1:25" ht="15" customHeight="1">
      <c r="A25" s="4"/>
      <c r="B25" s="8"/>
      <c r="C25" s="1644" t="s">
        <v>253</v>
      </c>
      <c r="D25" s="1644"/>
      <c r="E25" s="103"/>
      <c r="F25" s="120"/>
      <c r="G25" s="120"/>
      <c r="H25" s="120"/>
      <c r="I25" s="120"/>
      <c r="J25" s="120"/>
      <c r="K25" s="120"/>
      <c r="L25" s="120"/>
      <c r="M25" s="120"/>
      <c r="N25" s="120"/>
      <c r="O25" s="120"/>
      <c r="P25" s="120"/>
      <c r="Q25" s="120"/>
      <c r="R25" s="120"/>
      <c r="S25" s="120"/>
      <c r="T25" s="120"/>
      <c r="U25" s="120"/>
      <c r="V25" s="120"/>
      <c r="W25" s="22"/>
      <c r="X25" s="4"/>
    </row>
    <row r="26" spans="1:25" s="12" customFormat="1" ht="15" customHeight="1">
      <c r="A26" s="11"/>
      <c r="B26" s="21"/>
      <c r="C26" s="280" t="s">
        <v>254</v>
      </c>
      <c r="D26" s="599"/>
      <c r="E26" s="599"/>
      <c r="F26" s="281">
        <v>1181634</v>
      </c>
      <c r="G26" s="281"/>
      <c r="H26" s="281">
        <v>1188781</v>
      </c>
      <c r="I26" s="281"/>
      <c r="J26" s="281">
        <v>1186154</v>
      </c>
      <c r="K26" s="281"/>
      <c r="L26" s="281">
        <v>1191140</v>
      </c>
      <c r="M26" s="281"/>
      <c r="N26" s="281">
        <v>1197042</v>
      </c>
      <c r="O26" s="281"/>
      <c r="P26" s="281">
        <v>1202998</v>
      </c>
      <c r="Q26" s="281"/>
      <c r="R26" s="281">
        <v>1206000</v>
      </c>
      <c r="S26" s="281"/>
      <c r="T26" s="281">
        <v>1135815</v>
      </c>
      <c r="U26" s="281"/>
      <c r="V26" s="281">
        <v>1139993</v>
      </c>
      <c r="W26" s="22"/>
      <c r="X26" s="11"/>
    </row>
    <row r="27" spans="1:25" ht="15" customHeight="1">
      <c r="A27" s="4"/>
      <c r="B27" s="8"/>
      <c r="C27" s="1648" t="s">
        <v>255</v>
      </c>
      <c r="D27" s="1648"/>
      <c r="E27" s="18"/>
      <c r="F27" s="274">
        <v>72021</v>
      </c>
      <c r="G27" s="281"/>
      <c r="H27" s="274">
        <v>72863</v>
      </c>
      <c r="I27" s="281"/>
      <c r="J27" s="274">
        <v>73675</v>
      </c>
      <c r="K27" s="281"/>
      <c r="L27" s="274">
        <v>74244</v>
      </c>
      <c r="M27" s="281"/>
      <c r="N27" s="274">
        <v>74765</v>
      </c>
      <c r="O27" s="281"/>
      <c r="P27" s="274">
        <v>75077</v>
      </c>
      <c r="Q27" s="281"/>
      <c r="R27" s="274">
        <v>75195</v>
      </c>
      <c r="S27" s="281"/>
      <c r="T27" s="274">
        <v>75376</v>
      </c>
      <c r="U27" s="281"/>
      <c r="V27" s="274">
        <v>75483</v>
      </c>
      <c r="W27" s="104"/>
      <c r="X27" s="4"/>
    </row>
    <row r="28" spans="1:25" ht="15" customHeight="1">
      <c r="A28" s="4"/>
      <c r="B28" s="8"/>
      <c r="C28" s="1648" t="s">
        <v>256</v>
      </c>
      <c r="D28" s="1648"/>
      <c r="E28" s="18"/>
      <c r="F28" s="274">
        <v>3933</v>
      </c>
      <c r="G28" s="281"/>
      <c r="H28" s="274">
        <v>5772</v>
      </c>
      <c r="I28" s="281"/>
      <c r="J28" s="274">
        <v>6076</v>
      </c>
      <c r="K28" s="281"/>
      <c r="L28" s="274">
        <v>6737</v>
      </c>
      <c r="M28" s="281"/>
      <c r="N28" s="274">
        <v>6868</v>
      </c>
      <c r="O28" s="281"/>
      <c r="P28" s="274">
        <v>6085</v>
      </c>
      <c r="Q28" s="281"/>
      <c r="R28" s="274">
        <v>2601</v>
      </c>
      <c r="S28" s="281"/>
      <c r="T28" s="274">
        <v>1816</v>
      </c>
      <c r="U28" s="281"/>
      <c r="V28" s="274">
        <v>2000</v>
      </c>
      <c r="W28" s="22"/>
      <c r="X28" s="115"/>
      <c r="Y28" s="115"/>
    </row>
    <row r="29" spans="1:25" ht="15" customHeight="1">
      <c r="A29" s="4"/>
      <c r="B29" s="8"/>
      <c r="C29" s="1648" t="s">
        <v>257</v>
      </c>
      <c r="D29" s="1648"/>
      <c r="E29" s="18"/>
      <c r="F29" s="281">
        <v>12646</v>
      </c>
      <c r="G29" s="281"/>
      <c r="H29" s="281">
        <v>12664</v>
      </c>
      <c r="I29" s="281"/>
      <c r="J29" s="281">
        <v>12680</v>
      </c>
      <c r="K29" s="281"/>
      <c r="L29" s="281">
        <v>12698</v>
      </c>
      <c r="M29" s="281"/>
      <c r="N29" s="281">
        <v>12735</v>
      </c>
      <c r="O29" s="281"/>
      <c r="P29" s="281">
        <v>12775</v>
      </c>
      <c r="Q29" s="281"/>
      <c r="R29" s="281">
        <v>12791</v>
      </c>
      <c r="S29" s="281"/>
      <c r="T29" s="281">
        <v>12842</v>
      </c>
      <c r="U29" s="281"/>
      <c r="V29" s="281">
        <v>12837</v>
      </c>
      <c r="W29" s="22"/>
      <c r="X29" s="4"/>
    </row>
    <row r="30" spans="1:25" ht="15" customHeight="1">
      <c r="A30" s="4"/>
      <c r="B30" s="8"/>
      <c r="C30" s="1648" t="s">
        <v>258</v>
      </c>
      <c r="D30" s="1648"/>
      <c r="E30" s="18"/>
      <c r="F30" s="274">
        <v>12378</v>
      </c>
      <c r="G30" s="281"/>
      <c r="H30" s="274">
        <v>12390</v>
      </c>
      <c r="I30" s="281"/>
      <c r="J30" s="274">
        <v>12411</v>
      </c>
      <c r="K30" s="281"/>
      <c r="L30" s="274">
        <v>12425</v>
      </c>
      <c r="M30" s="281"/>
      <c r="N30" s="274">
        <v>12436</v>
      </c>
      <c r="O30" s="281"/>
      <c r="P30" s="274">
        <v>12431</v>
      </c>
      <c r="Q30" s="281"/>
      <c r="R30" s="274">
        <v>12389</v>
      </c>
      <c r="S30" s="281"/>
      <c r="T30" s="274">
        <v>12394</v>
      </c>
      <c r="U30" s="281"/>
      <c r="V30" s="274">
        <v>12332</v>
      </c>
      <c r="W30" s="22"/>
      <c r="X30" s="4"/>
    </row>
    <row r="31" spans="1:25" s="600" customFormat="1" ht="14.25" customHeight="1">
      <c r="A31" s="1352"/>
      <c r="B31" s="818"/>
      <c r="C31" s="1649" t="s">
        <v>738</v>
      </c>
      <c r="D31" s="1649"/>
      <c r="E31" s="1649"/>
      <c r="F31" s="1649"/>
      <c r="G31" s="1649"/>
      <c r="H31" s="1649"/>
      <c r="I31" s="1649"/>
      <c r="J31" s="1649"/>
      <c r="K31" s="1649"/>
      <c r="L31" s="1649"/>
      <c r="M31" s="1649"/>
      <c r="N31" s="1649"/>
      <c r="O31" s="1649"/>
      <c r="P31" s="1649"/>
      <c r="Q31" s="1649"/>
      <c r="R31" s="1649"/>
      <c r="S31" s="1649"/>
      <c r="T31" s="1649"/>
      <c r="U31" s="1649"/>
      <c r="V31" s="1649"/>
      <c r="W31" s="819"/>
      <c r="X31" s="820"/>
    </row>
    <row r="32" spans="1:25" ht="6.75" customHeight="1" thickBot="1">
      <c r="A32" s="4"/>
      <c r="B32" s="8"/>
      <c r="C32" s="821"/>
      <c r="D32" s="821"/>
      <c r="E32" s="821"/>
      <c r="F32" s="822"/>
      <c r="G32" s="822"/>
      <c r="H32" s="822"/>
      <c r="I32" s="822"/>
      <c r="J32" s="822"/>
      <c r="K32" s="822"/>
      <c r="L32" s="822"/>
      <c r="M32" s="822"/>
      <c r="N32" s="822"/>
      <c r="O32" s="822"/>
      <c r="P32" s="822"/>
      <c r="Q32" s="822"/>
      <c r="R32" s="823"/>
      <c r="S32" s="822"/>
      <c r="T32" s="822"/>
      <c r="U32" s="822"/>
      <c r="V32" s="823"/>
      <c r="W32" s="22"/>
      <c r="X32" s="824"/>
    </row>
    <row r="33" spans="1:25" ht="13.5" customHeight="1" thickBot="1">
      <c r="A33" s="4"/>
      <c r="B33" s="8"/>
      <c r="C33" s="802" t="s">
        <v>2</v>
      </c>
      <c r="D33" s="803"/>
      <c r="E33" s="803"/>
      <c r="F33" s="817"/>
      <c r="G33" s="817"/>
      <c r="H33" s="817"/>
      <c r="I33" s="817"/>
      <c r="J33" s="817"/>
      <c r="K33" s="817"/>
      <c r="L33" s="817"/>
      <c r="M33" s="817"/>
      <c r="N33" s="817"/>
      <c r="O33" s="817"/>
      <c r="P33" s="817"/>
      <c r="Q33" s="817"/>
      <c r="R33" s="817"/>
      <c r="S33" s="817"/>
      <c r="T33" s="817"/>
      <c r="U33" s="817"/>
      <c r="V33" s="813"/>
      <c r="W33" s="22"/>
      <c r="X33" s="4"/>
    </row>
    <row r="34" spans="1:25" ht="9.75" customHeight="1">
      <c r="A34" s="4"/>
      <c r="B34" s="8"/>
      <c r="C34" s="279" t="s">
        <v>106</v>
      </c>
      <c r="D34" s="18"/>
      <c r="E34" s="1356"/>
      <c r="F34" s="597"/>
      <c r="G34" s="597"/>
      <c r="H34" s="597"/>
      <c r="I34" s="597"/>
      <c r="J34" s="597"/>
      <c r="K34" s="825"/>
      <c r="L34" s="597"/>
      <c r="M34" s="597"/>
      <c r="N34" s="597"/>
      <c r="O34" s="597"/>
      <c r="P34" s="597"/>
      <c r="Q34" s="597"/>
      <c r="R34" s="597"/>
      <c r="S34" s="597"/>
      <c r="T34" s="597"/>
      <c r="U34" s="597"/>
      <c r="V34" s="597"/>
      <c r="W34" s="22"/>
      <c r="X34" s="4"/>
    </row>
    <row r="35" spans="1:25" ht="15" customHeight="1">
      <c r="A35" s="4"/>
      <c r="B35" s="8"/>
      <c r="C35" s="1644" t="s">
        <v>259</v>
      </c>
      <c r="D35" s="1644"/>
      <c r="E35" s="594"/>
      <c r="F35" s="826">
        <f t="shared" ref="F35" si="5">+F36+F37</f>
        <v>27007</v>
      </c>
      <c r="G35" s="826"/>
      <c r="H35" s="826">
        <f t="shared" ref="H35" si="6">+H36+H37</f>
        <v>26966</v>
      </c>
      <c r="I35" s="826"/>
      <c r="J35" s="826">
        <f t="shared" ref="J35" si="7">+J36+J37</f>
        <v>20373</v>
      </c>
      <c r="K35" s="826"/>
      <c r="L35" s="826">
        <f t="shared" ref="L35" si="8">+L36+L37</f>
        <v>19923</v>
      </c>
      <c r="M35" s="826"/>
      <c r="N35" s="826">
        <f t="shared" ref="N35" si="9">+N36+N37</f>
        <v>19526</v>
      </c>
      <c r="O35" s="826"/>
      <c r="P35" s="826">
        <f t="shared" ref="P35" si="10">+P36+P37</f>
        <v>21803</v>
      </c>
      <c r="Q35" s="826"/>
      <c r="R35" s="826">
        <f t="shared" ref="R35:V35" si="11">+R36+R37</f>
        <v>19562</v>
      </c>
      <c r="S35" s="826">
        <f t="shared" si="11"/>
        <v>0</v>
      </c>
      <c r="T35" s="826">
        <f t="shared" si="11"/>
        <v>26230</v>
      </c>
      <c r="U35" s="826">
        <f t="shared" si="11"/>
        <v>0</v>
      </c>
      <c r="V35" s="826">
        <f t="shared" si="11"/>
        <v>30137</v>
      </c>
      <c r="W35" s="22"/>
      <c r="X35" s="4"/>
    </row>
    <row r="36" spans="1:25" ht="16.5" customHeight="1">
      <c r="A36" s="4"/>
      <c r="B36" s="8"/>
      <c r="C36" s="1650" t="s">
        <v>260</v>
      </c>
      <c r="D36" s="1650"/>
      <c r="E36" s="594"/>
      <c r="F36" s="827">
        <v>22697</v>
      </c>
      <c r="G36" s="827"/>
      <c r="H36" s="827">
        <v>23256</v>
      </c>
      <c r="I36" s="827"/>
      <c r="J36" s="827">
        <v>17675</v>
      </c>
      <c r="K36" s="827"/>
      <c r="L36" s="827">
        <v>16872</v>
      </c>
      <c r="M36" s="827"/>
      <c r="N36" s="827">
        <v>17156</v>
      </c>
      <c r="O36" s="827"/>
      <c r="P36" s="827">
        <v>19411</v>
      </c>
      <c r="Q36" s="827"/>
      <c r="R36" s="827">
        <v>17703</v>
      </c>
      <c r="S36" s="827"/>
      <c r="T36" s="827">
        <v>24701</v>
      </c>
      <c r="U36" s="827"/>
      <c r="V36" s="827">
        <v>28273</v>
      </c>
      <c r="W36" s="22"/>
      <c r="X36" s="4"/>
    </row>
    <row r="37" spans="1:25" ht="24" customHeight="1">
      <c r="A37" s="4"/>
      <c r="B37" s="8"/>
      <c r="C37" s="1650" t="s">
        <v>261</v>
      </c>
      <c r="D37" s="1650"/>
      <c r="E37" s="594"/>
      <c r="F37" s="827">
        <v>4310</v>
      </c>
      <c r="G37" s="827"/>
      <c r="H37" s="827">
        <v>3710</v>
      </c>
      <c r="I37" s="827"/>
      <c r="J37" s="827">
        <v>2698</v>
      </c>
      <c r="K37" s="827"/>
      <c r="L37" s="827">
        <v>3051</v>
      </c>
      <c r="M37" s="827"/>
      <c r="N37" s="827">
        <v>2370</v>
      </c>
      <c r="O37" s="827"/>
      <c r="P37" s="827">
        <v>2392</v>
      </c>
      <c r="Q37" s="827"/>
      <c r="R37" s="827">
        <v>1859</v>
      </c>
      <c r="S37" s="827"/>
      <c r="T37" s="827">
        <v>1529</v>
      </c>
      <c r="U37" s="827"/>
      <c r="V37" s="827">
        <v>1864</v>
      </c>
      <c r="W37" s="22"/>
      <c r="X37" s="4"/>
      <c r="Y37" s="106"/>
    </row>
    <row r="38" spans="1:25" ht="9.75" customHeight="1">
      <c r="A38" s="4"/>
      <c r="B38" s="8"/>
      <c r="C38" s="1645" t="s">
        <v>739</v>
      </c>
      <c r="D38" s="1645"/>
      <c r="E38" s="1645"/>
      <c r="F38" s="1645"/>
      <c r="G38" s="1645"/>
      <c r="H38" s="1645"/>
      <c r="I38" s="1645"/>
      <c r="J38" s="1645"/>
      <c r="K38" s="1645"/>
      <c r="L38" s="1645"/>
      <c r="M38" s="1645"/>
      <c r="N38" s="1645"/>
      <c r="O38" s="1645"/>
      <c r="P38" s="1645"/>
      <c r="Q38" s="1645"/>
      <c r="R38" s="1645"/>
      <c r="S38" s="1645"/>
      <c r="T38" s="1645"/>
      <c r="U38" s="1645"/>
      <c r="V38" s="1645"/>
      <c r="W38" s="22"/>
      <c r="X38" s="4"/>
    </row>
    <row r="39" spans="1:25" s="830" customFormat="1" ht="15" customHeight="1">
      <c r="A39" s="801"/>
      <c r="B39" s="828"/>
      <c r="C39" s="1644" t="s">
        <v>523</v>
      </c>
      <c r="D39" s="1644"/>
      <c r="E39" s="829"/>
      <c r="F39" s="826">
        <f t="shared" ref="F39" si="12">+F40+F41+F42+F43</f>
        <v>351959</v>
      </c>
      <c r="G39" s="826"/>
      <c r="H39" s="826">
        <f t="shared" ref="H39" si="13">+H40+H41+H42+H43</f>
        <v>360714</v>
      </c>
      <c r="I39" s="826"/>
      <c r="J39" s="826">
        <f t="shared" ref="J39" si="14">+J40+J41+J42+J43</f>
        <v>363573</v>
      </c>
      <c r="K39" s="826"/>
      <c r="L39" s="826">
        <f t="shared" ref="L39" si="15">+L40+L41+L42+L43</f>
        <v>375240</v>
      </c>
      <c r="M39" s="826"/>
      <c r="N39" s="826">
        <f t="shared" ref="N39" si="16">+N40+N41+N42+N43</f>
        <v>356549</v>
      </c>
      <c r="O39" s="826"/>
      <c r="P39" s="826">
        <f t="shared" ref="P39" si="17">+P40+P41+P42+P43</f>
        <v>361894</v>
      </c>
      <c r="Q39" s="826"/>
      <c r="R39" s="826">
        <f t="shared" ref="R39:V39" si="18">+R40+R41+R42+R43</f>
        <v>370157</v>
      </c>
      <c r="S39" s="826">
        <f t="shared" si="18"/>
        <v>0</v>
      </c>
      <c r="T39" s="826">
        <f t="shared" si="18"/>
        <v>376065</v>
      </c>
      <c r="U39" s="826">
        <f t="shared" si="18"/>
        <v>0</v>
      </c>
      <c r="V39" s="826">
        <f t="shared" si="18"/>
        <v>375386</v>
      </c>
      <c r="W39" s="601"/>
      <c r="X39" s="801"/>
    </row>
    <row r="40" spans="1:25" s="12" customFormat="1" ht="17.25" customHeight="1">
      <c r="A40" s="11"/>
      <c r="B40" s="21"/>
      <c r="C40" s="1650" t="s">
        <v>260</v>
      </c>
      <c r="D40" s="1650"/>
      <c r="E40" s="831"/>
      <c r="F40" s="827">
        <v>289219</v>
      </c>
      <c r="G40" s="827"/>
      <c r="H40" s="827">
        <v>294987</v>
      </c>
      <c r="I40" s="827"/>
      <c r="J40" s="827">
        <v>297996</v>
      </c>
      <c r="K40" s="827"/>
      <c r="L40" s="827">
        <v>306547</v>
      </c>
      <c r="M40" s="827"/>
      <c r="N40" s="827">
        <v>292034</v>
      </c>
      <c r="O40" s="827"/>
      <c r="P40" s="827">
        <v>296441</v>
      </c>
      <c r="Q40" s="827"/>
      <c r="R40" s="827">
        <v>304068</v>
      </c>
      <c r="S40" s="827"/>
      <c r="T40" s="827">
        <v>310736</v>
      </c>
      <c r="U40" s="827"/>
      <c r="V40" s="827">
        <v>310814</v>
      </c>
      <c r="W40" s="832"/>
      <c r="X40" s="11"/>
    </row>
    <row r="41" spans="1:25" s="12" customFormat="1" ht="19.5" customHeight="1">
      <c r="A41" s="11"/>
      <c r="B41" s="21"/>
      <c r="C41" s="1650" t="s">
        <v>261</v>
      </c>
      <c r="D41" s="1650"/>
      <c r="E41" s="831"/>
      <c r="F41" s="827">
        <v>31582</v>
      </c>
      <c r="G41" s="827"/>
      <c r="H41" s="827">
        <v>33075</v>
      </c>
      <c r="I41" s="827"/>
      <c r="J41" s="827">
        <v>32640</v>
      </c>
      <c r="K41" s="827"/>
      <c r="L41" s="827">
        <v>32841</v>
      </c>
      <c r="M41" s="827"/>
      <c r="N41" s="827">
        <v>29445</v>
      </c>
      <c r="O41" s="827"/>
      <c r="P41" s="827">
        <v>29395</v>
      </c>
      <c r="Q41" s="827"/>
      <c r="R41" s="827">
        <v>29498</v>
      </c>
      <c r="S41" s="827"/>
      <c r="T41" s="827">
        <v>28764</v>
      </c>
      <c r="U41" s="827"/>
      <c r="V41" s="827">
        <v>27216</v>
      </c>
      <c r="W41" s="832"/>
      <c r="X41" s="11"/>
    </row>
    <row r="42" spans="1:25" s="12" customFormat="1" ht="21.75" customHeight="1">
      <c r="A42" s="11"/>
      <c r="B42" s="21"/>
      <c r="C42" s="1650" t="s">
        <v>263</v>
      </c>
      <c r="D42" s="1650"/>
      <c r="E42" s="831"/>
      <c r="F42" s="827">
        <v>31133</v>
      </c>
      <c r="G42" s="827"/>
      <c r="H42" s="827">
        <v>32623</v>
      </c>
      <c r="I42" s="827"/>
      <c r="J42" s="827">
        <v>32901</v>
      </c>
      <c r="K42" s="827"/>
      <c r="L42" s="827">
        <v>35814</v>
      </c>
      <c r="M42" s="827"/>
      <c r="N42" s="827">
        <v>35034</v>
      </c>
      <c r="O42" s="827"/>
      <c r="P42" s="827">
        <v>36022</v>
      </c>
      <c r="Q42" s="827"/>
      <c r="R42" s="827">
        <v>36554</v>
      </c>
      <c r="S42" s="827"/>
      <c r="T42" s="827">
        <v>36528</v>
      </c>
      <c r="U42" s="827"/>
      <c r="V42" s="827">
        <v>37321</v>
      </c>
      <c r="W42" s="832"/>
      <c r="X42" s="11"/>
    </row>
    <row r="43" spans="1:25" s="12" customFormat="1" ht="23.25" customHeight="1">
      <c r="A43" s="11"/>
      <c r="B43" s="21"/>
      <c r="C43" s="1650" t="s">
        <v>264</v>
      </c>
      <c r="D43" s="1650"/>
      <c r="E43" s="831"/>
      <c r="F43" s="827">
        <v>25</v>
      </c>
      <c r="G43" s="827"/>
      <c r="H43" s="827">
        <v>29</v>
      </c>
      <c r="I43" s="827"/>
      <c r="J43" s="827">
        <v>36</v>
      </c>
      <c r="K43" s="827"/>
      <c r="L43" s="827">
        <v>38</v>
      </c>
      <c r="M43" s="827"/>
      <c r="N43" s="827">
        <v>36</v>
      </c>
      <c r="O43" s="827"/>
      <c r="P43" s="827">
        <v>36</v>
      </c>
      <c r="Q43" s="827"/>
      <c r="R43" s="827">
        <v>37</v>
      </c>
      <c r="S43" s="827"/>
      <c r="T43" s="827">
        <v>37</v>
      </c>
      <c r="U43" s="827"/>
      <c r="V43" s="827">
        <v>35</v>
      </c>
      <c r="W43" s="832"/>
      <c r="X43" s="11"/>
      <c r="Y43" s="295"/>
    </row>
    <row r="44" spans="1:25" ht="15" customHeight="1">
      <c r="A44" s="4"/>
      <c r="B44" s="8"/>
      <c r="C44" s="1644" t="s">
        <v>265</v>
      </c>
      <c r="D44" s="1644"/>
      <c r="E44" s="594"/>
      <c r="F44" s="826">
        <f t="shared" ref="F44:V44" si="19">+F45+F46+F47+F48+F49</f>
        <v>19634</v>
      </c>
      <c r="G44" s="826">
        <f t="shared" si="19"/>
        <v>17652</v>
      </c>
      <c r="H44" s="826">
        <f t="shared" si="19"/>
        <v>20746</v>
      </c>
      <c r="I44" s="826">
        <f t="shared" si="19"/>
        <v>17654</v>
      </c>
      <c r="J44" s="826">
        <f t="shared" si="19"/>
        <v>20654</v>
      </c>
      <c r="K44" s="826">
        <f t="shared" si="19"/>
        <v>17656</v>
      </c>
      <c r="L44" s="826">
        <f t="shared" si="19"/>
        <v>21577</v>
      </c>
      <c r="M44" s="826">
        <f t="shared" si="19"/>
        <v>17658</v>
      </c>
      <c r="N44" s="826">
        <f t="shared" si="19"/>
        <v>19838</v>
      </c>
      <c r="O44" s="826">
        <f t="shared" si="19"/>
        <v>17660</v>
      </c>
      <c r="P44" s="826">
        <f t="shared" si="19"/>
        <v>19819</v>
      </c>
      <c r="Q44" s="826">
        <f t="shared" si="19"/>
        <v>0</v>
      </c>
      <c r="R44" s="826">
        <f t="shared" si="19"/>
        <v>19369</v>
      </c>
      <c r="S44" s="826">
        <f t="shared" si="19"/>
        <v>0</v>
      </c>
      <c r="T44" s="826">
        <f t="shared" si="19"/>
        <v>19086</v>
      </c>
      <c r="U44" s="826">
        <f t="shared" si="19"/>
        <v>0</v>
      </c>
      <c r="V44" s="826">
        <f t="shared" si="19"/>
        <v>19580</v>
      </c>
      <c r="W44" s="22"/>
      <c r="X44" s="4"/>
      <c r="Y44" s="106"/>
    </row>
    <row r="45" spans="1:25" ht="13.5" customHeight="1">
      <c r="A45" s="4"/>
      <c r="B45" s="8"/>
      <c r="C45" s="1651" t="s">
        <v>266</v>
      </c>
      <c r="D45" s="1650"/>
      <c r="E45" s="594"/>
      <c r="F45" s="804">
        <v>6289</v>
      </c>
      <c r="G45" s="804"/>
      <c r="H45" s="804">
        <v>6605</v>
      </c>
      <c r="I45" s="804"/>
      <c r="J45" s="804">
        <v>6531</v>
      </c>
      <c r="K45" s="804"/>
      <c r="L45" s="804">
        <v>6843</v>
      </c>
      <c r="M45" s="804"/>
      <c r="N45" s="804">
        <v>6349</v>
      </c>
      <c r="O45" s="804"/>
      <c r="P45" s="804">
        <v>6272</v>
      </c>
      <c r="Q45" s="804"/>
      <c r="R45" s="804">
        <v>6204</v>
      </c>
      <c r="S45" s="804"/>
      <c r="T45" s="804">
        <v>6033</v>
      </c>
      <c r="U45" s="804"/>
      <c r="V45" s="804">
        <v>6103</v>
      </c>
      <c r="W45" s="22"/>
      <c r="X45" s="4"/>
    </row>
    <row r="46" spans="1:25" ht="13.5" customHeight="1">
      <c r="A46" s="4"/>
      <c r="B46" s="8"/>
      <c r="C46" s="1651" t="s">
        <v>267</v>
      </c>
      <c r="D46" s="1650"/>
      <c r="E46" s="594"/>
      <c r="F46" s="804">
        <v>4740</v>
      </c>
      <c r="G46" s="804"/>
      <c r="H46" s="804">
        <v>4958</v>
      </c>
      <c r="I46" s="804"/>
      <c r="J46" s="804">
        <v>4984</v>
      </c>
      <c r="K46" s="804"/>
      <c r="L46" s="804">
        <v>5455</v>
      </c>
      <c r="M46" s="804"/>
      <c r="N46" s="804">
        <v>5099</v>
      </c>
      <c r="O46" s="804"/>
      <c r="P46" s="804">
        <v>5245</v>
      </c>
      <c r="Q46" s="804"/>
      <c r="R46" s="804">
        <v>5176</v>
      </c>
      <c r="S46" s="804"/>
      <c r="T46" s="804">
        <v>5097</v>
      </c>
      <c r="U46" s="804"/>
      <c r="V46" s="804">
        <v>5194</v>
      </c>
      <c r="W46" s="22"/>
      <c r="X46" s="4"/>
    </row>
    <row r="47" spans="1:25" ht="13.5" customHeight="1">
      <c r="A47" s="4"/>
      <c r="B47" s="8"/>
      <c r="C47" s="1651" t="s">
        <v>268</v>
      </c>
      <c r="D47" s="1650"/>
      <c r="E47" s="594"/>
      <c r="F47" s="804">
        <v>4758</v>
      </c>
      <c r="G47" s="804"/>
      <c r="H47" s="804">
        <v>5055</v>
      </c>
      <c r="I47" s="804"/>
      <c r="J47" s="804">
        <v>5064</v>
      </c>
      <c r="K47" s="804"/>
      <c r="L47" s="804">
        <v>5100</v>
      </c>
      <c r="M47" s="804"/>
      <c r="N47" s="804">
        <v>4614</v>
      </c>
      <c r="O47" s="804"/>
      <c r="P47" s="804">
        <v>4548</v>
      </c>
      <c r="Q47" s="804"/>
      <c r="R47" s="804">
        <v>4298</v>
      </c>
      <c r="S47" s="804"/>
      <c r="T47" s="804">
        <v>4269</v>
      </c>
      <c r="U47" s="804"/>
      <c r="V47" s="804">
        <v>4483</v>
      </c>
      <c r="W47" s="22"/>
      <c r="X47" s="4"/>
    </row>
    <row r="48" spans="1:25" ht="13.5" customHeight="1">
      <c r="A48" s="4"/>
      <c r="B48" s="8"/>
      <c r="C48" s="1651" t="s">
        <v>269</v>
      </c>
      <c r="D48" s="1650"/>
      <c r="E48" s="594"/>
      <c r="F48" s="804">
        <v>2714</v>
      </c>
      <c r="G48" s="804"/>
      <c r="H48" s="804">
        <v>2933</v>
      </c>
      <c r="I48" s="804"/>
      <c r="J48" s="804">
        <v>2874</v>
      </c>
      <c r="K48" s="804"/>
      <c r="L48" s="804">
        <v>2887</v>
      </c>
      <c r="M48" s="804"/>
      <c r="N48" s="804">
        <v>2584</v>
      </c>
      <c r="O48" s="804"/>
      <c r="P48" s="804">
        <v>2535</v>
      </c>
      <c r="Q48" s="804"/>
      <c r="R48" s="804">
        <v>2479</v>
      </c>
      <c r="S48" s="804"/>
      <c r="T48" s="804">
        <v>2476</v>
      </c>
      <c r="U48" s="804"/>
      <c r="V48" s="804">
        <v>2570</v>
      </c>
      <c r="W48" s="22"/>
      <c r="X48" s="4"/>
    </row>
    <row r="49" spans="1:24" ht="13.5" customHeight="1">
      <c r="A49" s="4"/>
      <c r="B49" s="8"/>
      <c r="C49" s="1650" t="s">
        <v>240</v>
      </c>
      <c r="D49" s="1650"/>
      <c r="E49" s="804"/>
      <c r="F49" s="804">
        <v>1133</v>
      </c>
      <c r="G49" s="804">
        <v>17652</v>
      </c>
      <c r="H49" s="804">
        <v>1195</v>
      </c>
      <c r="I49" s="804">
        <v>17654</v>
      </c>
      <c r="J49" s="804">
        <v>1201</v>
      </c>
      <c r="K49" s="804">
        <v>17656</v>
      </c>
      <c r="L49" s="804">
        <v>1292</v>
      </c>
      <c r="M49" s="804">
        <v>17658</v>
      </c>
      <c r="N49" s="804">
        <v>1192</v>
      </c>
      <c r="O49" s="804">
        <v>17660</v>
      </c>
      <c r="P49" s="804">
        <v>1219</v>
      </c>
      <c r="Q49" s="804">
        <v>0</v>
      </c>
      <c r="R49" s="804">
        <v>1212</v>
      </c>
      <c r="S49" s="804">
        <v>0</v>
      </c>
      <c r="T49" s="804">
        <v>1211</v>
      </c>
      <c r="U49" s="804">
        <v>0</v>
      </c>
      <c r="V49" s="804">
        <v>1230</v>
      </c>
      <c r="W49" s="22"/>
      <c r="X49" s="4"/>
    </row>
    <row r="50" spans="1:24" s="830" customFormat="1" ht="15" customHeight="1">
      <c r="A50" s="801"/>
      <c r="B50" s="828"/>
      <c r="C50" s="1355" t="s">
        <v>270</v>
      </c>
      <c r="D50" s="1355"/>
      <c r="E50" s="1355"/>
      <c r="F50" s="826"/>
      <c r="G50" s="826"/>
      <c r="H50" s="826"/>
      <c r="I50" s="826"/>
      <c r="J50" s="826"/>
      <c r="K50" s="826"/>
      <c r="L50" s="826"/>
      <c r="M50" s="826"/>
      <c r="N50" s="826"/>
      <c r="O50" s="826"/>
      <c r="P50" s="826"/>
      <c r="Q50" s="826"/>
      <c r="R50" s="826"/>
      <c r="S50" s="826"/>
      <c r="T50" s="826"/>
      <c r="U50" s="826"/>
      <c r="V50" s="826"/>
      <c r="W50" s="601"/>
      <c r="X50" s="801"/>
    </row>
    <row r="51" spans="1:24" s="12" customFormat="1" ht="13.5" customHeight="1">
      <c r="A51" s="11"/>
      <c r="B51" s="21"/>
      <c r="C51" s="1650" t="s">
        <v>271</v>
      </c>
      <c r="D51" s="1650"/>
      <c r="E51" s="831"/>
      <c r="F51" s="833">
        <v>503.88</v>
      </c>
      <c r="G51" s="833"/>
      <c r="H51" s="833">
        <v>500.59</v>
      </c>
      <c r="I51" s="833"/>
      <c r="J51" s="833">
        <v>501.13</v>
      </c>
      <c r="K51" s="833"/>
      <c r="L51" s="833">
        <v>497.61</v>
      </c>
      <c r="M51" s="833"/>
      <c r="N51" s="833">
        <v>501.85</v>
      </c>
      <c r="O51" s="833"/>
      <c r="P51" s="833">
        <v>498.66</v>
      </c>
      <c r="Q51" s="833"/>
      <c r="R51" s="833">
        <v>501.54</v>
      </c>
      <c r="S51" s="833"/>
      <c r="T51" s="833">
        <v>505.03</v>
      </c>
      <c r="U51" s="833"/>
      <c r="V51" s="833">
        <v>507</v>
      </c>
      <c r="W51" s="832"/>
      <c r="X51" s="11"/>
    </row>
    <row r="52" spans="1:24" s="12" customFormat="1" ht="13.5" customHeight="1">
      <c r="A52" s="11"/>
      <c r="B52" s="21"/>
      <c r="C52" s="1650" t="s">
        <v>272</v>
      </c>
      <c r="D52" s="1650"/>
      <c r="E52" s="831"/>
      <c r="F52" s="833">
        <v>17.309999999999999</v>
      </c>
      <c r="G52" s="833"/>
      <c r="H52" s="833">
        <v>17.239999999999998</v>
      </c>
      <c r="I52" s="833"/>
      <c r="J52" s="833">
        <v>17.21</v>
      </c>
      <c r="K52" s="833"/>
      <c r="L52" s="833">
        <v>17.239999999999998</v>
      </c>
      <c r="M52" s="833"/>
      <c r="N52" s="833">
        <v>17.21</v>
      </c>
      <c r="O52" s="833"/>
      <c r="P52" s="833">
        <v>17.190000000000001</v>
      </c>
      <c r="Q52" s="833"/>
      <c r="R52" s="833">
        <v>17.23</v>
      </c>
      <c r="S52" s="833"/>
      <c r="T52" s="833">
        <v>17.399999999999999</v>
      </c>
      <c r="U52" s="833"/>
      <c r="V52" s="833">
        <v>17.87</v>
      </c>
      <c r="W52" s="832"/>
      <c r="X52" s="11"/>
    </row>
    <row r="53" spans="1:24" ht="9.75" customHeight="1">
      <c r="A53" s="4"/>
      <c r="B53" s="8"/>
      <c r="C53" s="1652" t="s">
        <v>736</v>
      </c>
      <c r="D53" s="1652"/>
      <c r="E53" s="1652"/>
      <c r="F53" s="1652"/>
      <c r="G53" s="1652"/>
      <c r="H53" s="1652"/>
      <c r="I53" s="1652"/>
      <c r="J53" s="1652"/>
      <c r="K53" s="1652"/>
      <c r="L53" s="1652"/>
      <c r="M53" s="1652"/>
      <c r="N53" s="1652"/>
      <c r="O53" s="1652"/>
      <c r="P53" s="1652"/>
      <c r="Q53" s="1652"/>
      <c r="R53" s="1652"/>
      <c r="S53" s="1652"/>
      <c r="T53" s="1652"/>
      <c r="U53" s="1652"/>
      <c r="V53" s="1652"/>
      <c r="W53" s="22"/>
      <c r="X53" s="4"/>
    </row>
    <row r="54" spans="1:24" ht="6.75" customHeight="1" thickBot="1">
      <c r="A54" s="4"/>
      <c r="B54" s="8"/>
      <c r="C54" s="282"/>
      <c r="D54" s="282"/>
      <c r="E54" s="282"/>
      <c r="F54" s="282"/>
      <c r="G54" s="282"/>
      <c r="H54" s="282"/>
      <c r="I54" s="282"/>
      <c r="J54" s="282"/>
      <c r="K54" s="282"/>
      <c r="L54" s="282"/>
      <c r="M54" s="282"/>
      <c r="N54" s="282"/>
      <c r="O54" s="282"/>
      <c r="P54" s="282"/>
      <c r="Q54" s="282"/>
      <c r="R54" s="282"/>
      <c r="S54" s="282"/>
      <c r="T54" s="282"/>
      <c r="U54" s="282"/>
      <c r="V54" s="282"/>
      <c r="W54" s="22"/>
      <c r="X54" s="4"/>
    </row>
    <row r="55" spans="1:24" ht="13.5" customHeight="1" thickBot="1">
      <c r="A55" s="4"/>
      <c r="B55" s="8"/>
      <c r="C55" s="802" t="s">
        <v>25</v>
      </c>
      <c r="D55" s="802"/>
      <c r="E55" s="802"/>
      <c r="F55" s="802"/>
      <c r="G55" s="802"/>
      <c r="H55" s="802"/>
      <c r="I55" s="802"/>
      <c r="J55" s="802"/>
      <c r="K55" s="802"/>
      <c r="L55" s="802"/>
      <c r="M55" s="802"/>
      <c r="N55" s="802"/>
      <c r="O55" s="802"/>
      <c r="P55" s="802"/>
      <c r="Q55" s="802"/>
      <c r="R55" s="802"/>
      <c r="S55" s="802"/>
      <c r="T55" s="802"/>
      <c r="U55" s="802"/>
      <c r="V55" s="813"/>
      <c r="W55" s="22"/>
      <c r="X55" s="4"/>
    </row>
    <row r="56" spans="1:24" ht="9.75" customHeight="1">
      <c r="A56" s="4"/>
      <c r="B56" s="8"/>
      <c r="C56" s="283" t="s">
        <v>106</v>
      </c>
      <c r="D56" s="269"/>
      <c r="E56" s="594"/>
      <c r="F56" s="834"/>
      <c r="G56" s="834"/>
      <c r="H56" s="834"/>
      <c r="I56" s="834"/>
      <c r="J56" s="834"/>
      <c r="K56" s="834"/>
      <c r="L56" s="834"/>
      <c r="M56" s="835"/>
      <c r="N56" s="834"/>
      <c r="O56" s="834"/>
      <c r="P56" s="834"/>
      <c r="Q56" s="834"/>
      <c r="R56" s="834"/>
      <c r="S56" s="834"/>
      <c r="T56" s="834"/>
      <c r="U56" s="834"/>
      <c r="V56" s="834"/>
      <c r="W56" s="22"/>
      <c r="X56" s="4"/>
    </row>
    <row r="57" spans="1:24" ht="13.5" customHeight="1">
      <c r="A57" s="4"/>
      <c r="B57" s="8"/>
      <c r="C57" s="1644" t="s">
        <v>262</v>
      </c>
      <c r="D57" s="1644"/>
      <c r="E57" s="594"/>
      <c r="F57" s="826">
        <v>118041</v>
      </c>
      <c r="G57" s="826">
        <v>0</v>
      </c>
      <c r="H57" s="826">
        <v>106229</v>
      </c>
      <c r="I57" s="826">
        <v>0</v>
      </c>
      <c r="J57" s="826">
        <v>92758</v>
      </c>
      <c r="K57" s="826">
        <v>0</v>
      </c>
      <c r="L57" s="826">
        <v>87091</v>
      </c>
      <c r="M57" s="826">
        <v>0</v>
      </c>
      <c r="N57" s="826">
        <v>102869</v>
      </c>
      <c r="O57" s="826">
        <v>0</v>
      </c>
      <c r="P57" s="826">
        <v>91137</v>
      </c>
      <c r="Q57" s="826">
        <v>0</v>
      </c>
      <c r="R57" s="826">
        <v>95336</v>
      </c>
      <c r="S57" s="826">
        <v>0</v>
      </c>
      <c r="T57" s="826">
        <v>77182</v>
      </c>
      <c r="U57" s="826">
        <v>0</v>
      </c>
      <c r="V57" s="826">
        <v>87174</v>
      </c>
      <c r="W57" s="22"/>
      <c r="X57" s="4"/>
    </row>
    <row r="58" spans="1:24" ht="13.5" customHeight="1">
      <c r="A58" s="4"/>
      <c r="B58" s="8"/>
      <c r="C58" s="1644" t="s">
        <v>273</v>
      </c>
      <c r="D58" s="1644"/>
      <c r="E58" s="594"/>
      <c r="F58" s="826">
        <v>121629</v>
      </c>
      <c r="G58" s="826">
        <v>0</v>
      </c>
      <c r="H58" s="826">
        <v>108632</v>
      </c>
      <c r="I58" s="826">
        <v>0</v>
      </c>
      <c r="J58" s="826">
        <v>94797</v>
      </c>
      <c r="K58" s="826">
        <v>0</v>
      </c>
      <c r="L58" s="826">
        <v>88942</v>
      </c>
      <c r="M58" s="826">
        <v>0</v>
      </c>
      <c r="N58" s="826">
        <v>105864</v>
      </c>
      <c r="O58" s="826">
        <v>0</v>
      </c>
      <c r="P58" s="826">
        <v>93219</v>
      </c>
      <c r="Q58" s="826">
        <v>0</v>
      </c>
      <c r="R58" s="826">
        <v>97853</v>
      </c>
      <c r="S58" s="826">
        <v>0</v>
      </c>
      <c r="T58" s="826">
        <v>78625</v>
      </c>
      <c r="U58" s="826">
        <v>0</v>
      </c>
      <c r="V58" s="826">
        <v>88957</v>
      </c>
      <c r="W58" s="22"/>
      <c r="X58" s="4"/>
    </row>
    <row r="59" spans="1:24" s="830" customFormat="1" ht="12" customHeight="1">
      <c r="A59" s="801"/>
      <c r="B59" s="828"/>
      <c r="C59" s="1645" t="s">
        <v>737</v>
      </c>
      <c r="D59" s="1645"/>
      <c r="E59" s="1645"/>
      <c r="F59" s="1645"/>
      <c r="G59" s="1645"/>
      <c r="H59" s="1645"/>
      <c r="I59" s="1645"/>
      <c r="J59" s="1645"/>
      <c r="K59" s="1645"/>
      <c r="L59" s="1645"/>
      <c r="M59" s="1645"/>
      <c r="N59" s="1645"/>
      <c r="O59" s="1645"/>
      <c r="P59" s="1645"/>
      <c r="Q59" s="1645"/>
      <c r="R59" s="1645"/>
      <c r="S59" s="1645"/>
      <c r="T59" s="1645"/>
      <c r="U59" s="1645"/>
      <c r="V59" s="1645"/>
      <c r="W59" s="22"/>
      <c r="X59" s="801"/>
    </row>
    <row r="60" spans="1:24" ht="13.5" customHeight="1">
      <c r="A60" s="4"/>
      <c r="B60" s="8"/>
      <c r="C60" s="780" t="s">
        <v>246</v>
      </c>
      <c r="D60" s="284"/>
      <c r="E60" s="284"/>
      <c r="F60" s="284"/>
      <c r="G60" s="284"/>
      <c r="H60" s="284"/>
      <c r="I60" s="284"/>
      <c r="J60" s="806" t="s">
        <v>247</v>
      </c>
      <c r="K60" s="284"/>
      <c r="L60" s="284"/>
      <c r="M60" s="284"/>
      <c r="N60" s="284"/>
      <c r="O60" s="284"/>
      <c r="P60" s="284"/>
      <c r="Q60" s="284"/>
      <c r="R60" s="284"/>
      <c r="S60" s="284"/>
      <c r="T60" s="284"/>
      <c r="U60" s="284"/>
      <c r="V60" s="284"/>
      <c r="W60" s="22"/>
      <c r="X60" s="4"/>
    </row>
    <row r="61" spans="1:24" ht="12" customHeight="1">
      <c r="A61" s="4"/>
      <c r="B61" s="8"/>
      <c r="C61" s="1653" t="s">
        <v>519</v>
      </c>
      <c r="D61" s="1653"/>
      <c r="E61" s="1653"/>
      <c r="F61" s="1653"/>
      <c r="G61" s="1653"/>
      <c r="H61" s="1653"/>
      <c r="I61" s="1653"/>
      <c r="J61" s="1653"/>
      <c r="K61" s="1653"/>
      <c r="L61" s="1653"/>
      <c r="M61" s="1653"/>
      <c r="N61" s="1653"/>
      <c r="O61" s="1653"/>
      <c r="P61" s="1653"/>
      <c r="Q61" s="1653"/>
      <c r="R61" s="1653"/>
      <c r="S61" s="1653"/>
      <c r="T61" s="1653"/>
      <c r="U61" s="1653"/>
      <c r="V61" s="1653"/>
      <c r="W61" s="22"/>
      <c r="X61" s="4"/>
    </row>
    <row r="62" spans="1:24" ht="12" customHeight="1" thickBot="1">
      <c r="A62" s="4"/>
      <c r="B62" s="8"/>
      <c r="C62" s="1653" t="s">
        <v>520</v>
      </c>
      <c r="D62" s="1653"/>
      <c r="E62" s="1653"/>
      <c r="F62" s="1653"/>
      <c r="G62" s="1653"/>
      <c r="H62" s="1653"/>
      <c r="I62" s="1653"/>
      <c r="J62" s="1653"/>
      <c r="K62" s="1653"/>
      <c r="L62" s="1653"/>
      <c r="M62" s="1653"/>
      <c r="N62" s="1653"/>
      <c r="O62" s="1653"/>
      <c r="P62" s="1653"/>
      <c r="Q62" s="1653"/>
      <c r="R62" s="1653"/>
      <c r="S62" s="1653"/>
      <c r="T62" s="1653"/>
      <c r="U62" s="1653"/>
      <c r="V62" s="1653"/>
      <c r="W62" s="22"/>
      <c r="X62" s="4"/>
    </row>
    <row r="63" spans="1:24" ht="13.5" customHeight="1" thickBot="1">
      <c r="A63" s="4"/>
      <c r="B63" s="8"/>
      <c r="C63" s="4"/>
      <c r="D63" s="4"/>
      <c r="E63" s="8"/>
      <c r="F63" s="55"/>
      <c r="G63" s="55"/>
      <c r="H63" s="55"/>
      <c r="I63" s="55"/>
      <c r="J63" s="55"/>
      <c r="K63" s="55"/>
      <c r="L63" s="55"/>
      <c r="M63" s="55"/>
      <c r="N63" s="55"/>
      <c r="O63" s="55"/>
      <c r="P63" s="55"/>
      <c r="Q63" s="55"/>
      <c r="R63" s="1450" t="s">
        <v>561</v>
      </c>
      <c r="S63" s="1450"/>
      <c r="T63" s="1450"/>
      <c r="U63" s="1450"/>
      <c r="V63" s="1654"/>
      <c r="W63" s="114">
        <v>19</v>
      </c>
      <c r="X63" s="55"/>
    </row>
    <row r="64" spans="1:24" ht="13.5" customHeight="1"/>
    <row r="66" spans="8:23">
      <c r="H66" s="836"/>
    </row>
    <row r="74" spans="8:23" ht="8.25" customHeight="1"/>
    <row r="76" spans="8:23" ht="9" customHeight="1">
      <c r="W76" s="9"/>
    </row>
    <row r="77" spans="8:23" ht="8.25" customHeight="1">
      <c r="R77" s="9"/>
      <c r="V77" s="1398"/>
      <c r="W77" s="1398"/>
    </row>
    <row r="78" spans="8:23" ht="9.75" customHeight="1"/>
  </sheetData>
  <mergeCells count="38">
    <mergeCell ref="V77:W77"/>
    <mergeCell ref="C52:D52"/>
    <mergeCell ref="C53:V53"/>
    <mergeCell ref="C57:D57"/>
    <mergeCell ref="C58:D58"/>
    <mergeCell ref="C59:V59"/>
    <mergeCell ref="C61:V61"/>
    <mergeCell ref="C62:V62"/>
    <mergeCell ref="R63:V63"/>
    <mergeCell ref="C51:D51"/>
    <mergeCell ref="C40:D40"/>
    <mergeCell ref="C41:D41"/>
    <mergeCell ref="C42:D42"/>
    <mergeCell ref="C43:D43"/>
    <mergeCell ref="C44:D44"/>
    <mergeCell ref="C45:D45"/>
    <mergeCell ref="C46:D46"/>
    <mergeCell ref="C47:D47"/>
    <mergeCell ref="C48:D48"/>
    <mergeCell ref="C49:D49"/>
    <mergeCell ref="C38:V38"/>
    <mergeCell ref="C39:D39"/>
    <mergeCell ref="C20:D20"/>
    <mergeCell ref="C21:V21"/>
    <mergeCell ref="C25:D25"/>
    <mergeCell ref="C27:D27"/>
    <mergeCell ref="C28:D28"/>
    <mergeCell ref="C29:D29"/>
    <mergeCell ref="C30:D30"/>
    <mergeCell ref="C31:V31"/>
    <mergeCell ref="C35:D35"/>
    <mergeCell ref="C36:D36"/>
    <mergeCell ref="C37:D37"/>
    <mergeCell ref="C1:D1"/>
    <mergeCell ref="B2:D2"/>
    <mergeCell ref="C5:D6"/>
    <mergeCell ref="F6:V6"/>
    <mergeCell ref="C9:D9"/>
  </mergeCells>
  <printOptions horizontalCentered="1"/>
  <pageMargins left="0.15748031496062992" right="0.15748031496062992" top="0.19685039370078741" bottom="0.19685039370078741" header="0" footer="0"/>
  <pageSetup paperSize="9" scale="94" orientation="portrait" r:id="rId1"/>
  <headerFooter alignWithMargins="0"/>
</worksheet>
</file>

<file path=xl/worksheets/sheet18.xml><?xml version="1.0" encoding="utf-8"?>
<worksheet xmlns="http://schemas.openxmlformats.org/spreadsheetml/2006/main" xmlns:r="http://schemas.openxmlformats.org/officeDocument/2006/relationships">
  <sheetPr>
    <pageSetUpPr fitToPage="1"/>
  </sheetPr>
  <dimension ref="A1:AQ339"/>
  <sheetViews>
    <sheetView zoomScaleNormal="100" workbookViewId="0"/>
  </sheetViews>
  <sheetFormatPr defaultRowHeight="12.75"/>
  <cols>
    <col min="1" max="1" width="0.85546875" style="295" customWidth="1"/>
    <col min="2" max="2" width="2.5703125" style="295" customWidth="1"/>
    <col min="3" max="3" width="0.7109375" style="295" customWidth="1"/>
    <col min="4" max="4" width="33" style="295" customWidth="1"/>
    <col min="5" max="5" width="0.140625" style="295" customWidth="1"/>
    <col min="6" max="6" width="4.7109375" style="752" customWidth="1"/>
    <col min="7" max="7" width="0.28515625" style="752" customWidth="1"/>
    <col min="8" max="8" width="4.5703125" style="752" customWidth="1"/>
    <col min="9" max="9" width="0.28515625" style="752" customWidth="1"/>
    <col min="10" max="10" width="4.5703125" style="752" customWidth="1"/>
    <col min="11" max="11" width="0.28515625" style="752" customWidth="1"/>
    <col min="12" max="12" width="4.7109375" style="697" customWidth="1"/>
    <col min="13" max="13" width="0.42578125" style="697" customWidth="1"/>
    <col min="14" max="14" width="4.5703125" style="697" customWidth="1"/>
    <col min="15" max="15" width="0.28515625" style="697" customWidth="1"/>
    <col min="16" max="16" width="4.5703125" style="697" customWidth="1"/>
    <col min="17" max="17" width="0.28515625" style="697" customWidth="1"/>
    <col min="18" max="18" width="4.5703125" style="697" customWidth="1"/>
    <col min="19" max="19" width="0.28515625" style="697" customWidth="1"/>
    <col min="20" max="20" width="4.5703125" style="752" customWidth="1"/>
    <col min="21" max="21" width="0.28515625" style="752" customWidth="1"/>
    <col min="22" max="22" width="4.5703125" style="752" customWidth="1"/>
    <col min="23" max="23" width="0.28515625" style="752" customWidth="1"/>
    <col min="24" max="24" width="4.5703125" style="697" customWidth="1"/>
    <col min="25" max="25" width="0.28515625" style="697" customWidth="1"/>
    <col min="26" max="26" width="4.5703125" style="697" customWidth="1"/>
    <col min="27" max="27" width="0.28515625" style="697" customWidth="1"/>
    <col min="28" max="28" width="4.5703125" style="752" customWidth="1"/>
    <col min="29" max="29" width="0.28515625" style="752" customWidth="1"/>
    <col min="30" max="30" width="4.5703125" style="752" customWidth="1"/>
    <col min="31" max="31" width="2.42578125" style="753" customWidth="1"/>
    <col min="32" max="32" width="0.85546875" style="295" customWidth="1"/>
    <col min="33" max="16384" width="9.140625" style="295"/>
  </cols>
  <sheetData>
    <row r="1" spans="1:43" ht="13.5" customHeight="1" thickBot="1">
      <c r="A1" s="4"/>
      <c r="B1" s="1313"/>
      <c r="C1" s="1313"/>
      <c r="E1" s="1313"/>
      <c r="F1" s="1311"/>
      <c r="G1" s="702"/>
      <c r="H1" s="702"/>
      <c r="I1" s="702"/>
      <c r="J1" s="702"/>
      <c r="K1" s="1311"/>
      <c r="L1" s="1311"/>
      <c r="M1" s="1311"/>
      <c r="N1" s="1311"/>
      <c r="O1" s="1311"/>
      <c r="P1" s="1311"/>
      <c r="Q1" s="1311"/>
      <c r="R1" s="1311"/>
      <c r="S1" s="702"/>
      <c r="T1" s="702"/>
      <c r="U1" s="702"/>
      <c r="V1" s="702"/>
      <c r="W1" s="1311"/>
      <c r="X1" s="1311"/>
      <c r="Y1" s="1311"/>
      <c r="Z1" s="1311"/>
      <c r="AA1" s="702"/>
      <c r="AB1" s="698"/>
      <c r="AC1" s="698"/>
      <c r="AD1" s="597" t="s">
        <v>274</v>
      </c>
      <c r="AE1" s="703"/>
      <c r="AF1" s="4"/>
    </row>
    <row r="2" spans="1:43" ht="6" customHeight="1">
      <c r="A2" s="4"/>
      <c r="B2" s="1320"/>
      <c r="C2" s="1318"/>
      <c r="D2" s="1316"/>
      <c r="E2" s="1316"/>
      <c r="F2" s="704"/>
      <c r="G2" s="704"/>
      <c r="H2" s="704"/>
      <c r="I2" s="704"/>
      <c r="J2" s="704"/>
      <c r="K2" s="704"/>
      <c r="L2" s="705"/>
      <c r="M2" s="705"/>
      <c r="N2" s="705"/>
      <c r="O2" s="705"/>
      <c r="P2" s="705"/>
      <c r="Q2" s="705"/>
      <c r="R2" s="705"/>
      <c r="S2" s="705"/>
      <c r="T2" s="704"/>
      <c r="U2" s="704"/>
      <c r="V2" s="704"/>
      <c r="W2" s="704"/>
      <c r="X2" s="705"/>
      <c r="Y2" s="705"/>
      <c r="Z2" s="705"/>
      <c r="AA2" s="705"/>
      <c r="AB2" s="704"/>
      <c r="AC2" s="704"/>
      <c r="AD2" s="704"/>
      <c r="AE2" s="706"/>
      <c r="AF2" s="8"/>
    </row>
    <row r="3" spans="1:43" ht="13.5" customHeight="1" thickBot="1">
      <c r="A3" s="4"/>
      <c r="B3" s="30"/>
      <c r="C3" s="8"/>
      <c r="D3" s="8"/>
      <c r="E3" s="8"/>
      <c r="F3" s="707"/>
      <c r="G3" s="707"/>
      <c r="H3" s="707"/>
      <c r="I3" s="707"/>
      <c r="J3" s="707"/>
      <c r="K3" s="707"/>
      <c r="L3" s="708"/>
      <c r="M3" s="708"/>
      <c r="N3" s="708"/>
      <c r="O3" s="708"/>
      <c r="P3" s="708"/>
      <c r="Q3" s="708"/>
      <c r="R3" s="708"/>
      <c r="S3" s="708"/>
      <c r="T3" s="707"/>
      <c r="U3" s="707"/>
      <c r="V3" s="707"/>
      <c r="W3" s="707"/>
      <c r="X3" s="708"/>
      <c r="Y3" s="708"/>
      <c r="Z3" s="708"/>
      <c r="AA3" s="708"/>
      <c r="AB3" s="1656" t="s">
        <v>100</v>
      </c>
      <c r="AC3" s="1656"/>
      <c r="AD3" s="1656"/>
      <c r="AE3" s="709"/>
      <c r="AF3" s="8"/>
    </row>
    <row r="4" spans="1:43" ht="13.5" customHeight="1" thickBot="1">
      <c r="A4" s="4"/>
      <c r="B4" s="30"/>
      <c r="C4" s="294" t="s">
        <v>275</v>
      </c>
      <c r="D4" s="710"/>
      <c r="E4" s="710"/>
      <c r="F4" s="711"/>
      <c r="G4" s="711"/>
      <c r="H4" s="711"/>
      <c r="I4" s="711"/>
      <c r="J4" s="711"/>
      <c r="K4" s="711"/>
      <c r="L4" s="711"/>
      <c r="M4" s="711"/>
      <c r="N4" s="711"/>
      <c r="O4" s="711"/>
      <c r="P4" s="711"/>
      <c r="Q4" s="711"/>
      <c r="R4" s="711"/>
      <c r="S4" s="711"/>
      <c r="T4" s="711"/>
      <c r="U4" s="711"/>
      <c r="V4" s="711"/>
      <c r="W4" s="711"/>
      <c r="X4" s="711"/>
      <c r="Y4" s="711"/>
      <c r="Z4" s="711"/>
      <c r="AA4" s="711"/>
      <c r="AB4" s="711"/>
      <c r="AC4" s="711"/>
      <c r="AD4" s="712"/>
      <c r="AE4" s="275"/>
      <c r="AF4" s="275"/>
    </row>
    <row r="5" spans="1:43" s="115" customFormat="1" ht="4.5" customHeight="1">
      <c r="A5" s="4"/>
      <c r="B5" s="30"/>
      <c r="C5" s="219"/>
      <c r="D5" s="219"/>
      <c r="E5" s="219"/>
      <c r="F5" s="713"/>
      <c r="G5" s="713"/>
      <c r="H5" s="713"/>
      <c r="I5" s="713"/>
      <c r="J5" s="713"/>
      <c r="K5" s="713"/>
      <c r="L5" s="713"/>
      <c r="M5" s="713"/>
      <c r="N5" s="713"/>
      <c r="O5" s="713"/>
      <c r="P5" s="713"/>
      <c r="Q5" s="713"/>
      <c r="R5" s="713"/>
      <c r="S5" s="713"/>
      <c r="T5" s="713"/>
      <c r="U5" s="713"/>
      <c r="V5" s="713"/>
      <c r="W5" s="713"/>
      <c r="X5" s="713"/>
      <c r="Y5" s="713"/>
      <c r="Z5" s="713"/>
      <c r="AA5" s="713"/>
      <c r="AB5" s="713"/>
      <c r="AC5" s="713"/>
      <c r="AD5" s="713"/>
      <c r="AE5" s="275"/>
      <c r="AF5" s="275"/>
      <c r="AG5" s="295"/>
      <c r="AH5" s="295"/>
      <c r="AI5" s="295"/>
      <c r="AJ5" s="295"/>
      <c r="AK5" s="295"/>
      <c r="AL5" s="295"/>
      <c r="AM5" s="295"/>
      <c r="AN5" s="295"/>
      <c r="AO5" s="295"/>
      <c r="AP5" s="295"/>
      <c r="AQ5" s="295"/>
    </row>
    <row r="6" spans="1:43" s="115" customFormat="1" ht="13.5" customHeight="1">
      <c r="A6" s="4"/>
      <c r="B6" s="30"/>
      <c r="C6" s="219"/>
      <c r="D6" s="219"/>
      <c r="E6" s="219"/>
      <c r="F6" s="1433">
        <v>2011</v>
      </c>
      <c r="G6" s="1433"/>
      <c r="H6" s="1433"/>
      <c r="I6" s="243"/>
      <c r="J6" s="1433">
        <v>2012</v>
      </c>
      <c r="K6" s="1433"/>
      <c r="L6" s="1433"/>
      <c r="M6" s="1433"/>
      <c r="N6" s="1433"/>
      <c r="O6" s="1433"/>
      <c r="P6" s="1433"/>
      <c r="Q6" s="1433"/>
      <c r="R6" s="1433"/>
      <c r="S6" s="1433"/>
      <c r="T6" s="1433"/>
      <c r="U6" s="1433"/>
      <c r="V6" s="1433"/>
      <c r="W6" s="1433"/>
      <c r="X6" s="1433"/>
      <c r="Y6" s="1433"/>
      <c r="Z6" s="1433"/>
      <c r="AA6" s="1433"/>
      <c r="AB6" s="1433"/>
      <c r="AC6" s="1433"/>
      <c r="AD6" s="1433"/>
      <c r="AE6" s="275"/>
      <c r="AF6" s="275"/>
      <c r="AG6" s="295"/>
      <c r="AH6" s="295"/>
      <c r="AI6" s="295"/>
      <c r="AJ6" s="295"/>
      <c r="AK6" s="295"/>
      <c r="AL6" s="295"/>
      <c r="AM6" s="295"/>
      <c r="AN6" s="295"/>
      <c r="AO6" s="295"/>
      <c r="AP6" s="295"/>
      <c r="AQ6" s="295"/>
    </row>
    <row r="7" spans="1:43" s="115" customFormat="1" ht="13.5" customHeight="1">
      <c r="A7" s="4"/>
      <c r="B7" s="30"/>
      <c r="C7" s="219"/>
      <c r="D7" s="219"/>
      <c r="E7" s="219"/>
      <c r="F7" s="1311" t="s">
        <v>142</v>
      </c>
      <c r="G7" s="1317"/>
      <c r="H7" s="1311" t="s">
        <v>141</v>
      </c>
      <c r="I7" s="1317"/>
      <c r="J7" s="1311" t="s">
        <v>140</v>
      </c>
      <c r="K7" s="1317"/>
      <c r="L7" s="1311" t="s">
        <v>151</v>
      </c>
      <c r="M7" s="1317"/>
      <c r="N7" s="1311" t="s">
        <v>150</v>
      </c>
      <c r="O7" s="1317"/>
      <c r="P7" s="1311" t="s">
        <v>149</v>
      </c>
      <c r="Q7" s="1317"/>
      <c r="R7" s="1311" t="s">
        <v>148</v>
      </c>
      <c r="S7" s="1317"/>
      <c r="T7" s="1311" t="s">
        <v>147</v>
      </c>
      <c r="U7" s="1317"/>
      <c r="V7" s="1311" t="s">
        <v>146</v>
      </c>
      <c r="W7" s="1317"/>
      <c r="X7" s="1311" t="s">
        <v>145</v>
      </c>
      <c r="Y7" s="1317"/>
      <c r="Z7" s="1311" t="s">
        <v>144</v>
      </c>
      <c r="AA7" s="1317"/>
      <c r="AB7" s="1311" t="s">
        <v>143</v>
      </c>
      <c r="AC7" s="1317"/>
      <c r="AD7" s="1311" t="s">
        <v>142</v>
      </c>
      <c r="AE7" s="275"/>
      <c r="AF7" s="1317"/>
      <c r="AG7" s="295"/>
      <c r="AH7" s="295"/>
      <c r="AI7" s="295"/>
      <c r="AJ7" s="295"/>
      <c r="AK7" s="295"/>
      <c r="AL7" s="295"/>
      <c r="AM7" s="295"/>
      <c r="AN7" s="295"/>
      <c r="AO7" s="295"/>
      <c r="AP7" s="295"/>
      <c r="AQ7" s="295"/>
    </row>
    <row r="8" spans="1:43" s="115" customFormat="1" ht="3.75" customHeight="1">
      <c r="A8" s="4"/>
      <c r="B8" s="30"/>
      <c r="C8" s="219"/>
      <c r="D8" s="219"/>
      <c r="E8" s="219"/>
      <c r="F8" s="1317"/>
      <c r="G8" s="714"/>
      <c r="H8" s="1317"/>
      <c r="I8" s="714"/>
      <c r="J8" s="1317"/>
      <c r="K8" s="714"/>
      <c r="L8" s="1317"/>
      <c r="M8" s="714"/>
      <c r="N8" s="1317"/>
      <c r="O8" s="714"/>
      <c r="P8" s="1317"/>
      <c r="Q8" s="714"/>
      <c r="R8" s="1317"/>
      <c r="S8" s="714"/>
      <c r="T8" s="1317"/>
      <c r="U8" s="714"/>
      <c r="V8" s="1317"/>
      <c r="W8" s="714"/>
      <c r="X8" s="1317"/>
      <c r="Y8" s="714"/>
      <c r="Z8" s="1317"/>
      <c r="AA8" s="714"/>
      <c r="AB8" s="1317"/>
      <c r="AC8" s="714"/>
      <c r="AD8" s="1317"/>
      <c r="AE8" s="275"/>
      <c r="AF8" s="1317"/>
      <c r="AG8" s="295"/>
      <c r="AH8" s="295"/>
      <c r="AI8" s="295"/>
      <c r="AJ8" s="295"/>
      <c r="AK8" s="295"/>
      <c r="AL8" s="295"/>
      <c r="AM8" s="295"/>
      <c r="AN8" s="295"/>
      <c r="AO8" s="295"/>
      <c r="AP8" s="295"/>
      <c r="AQ8" s="295"/>
    </row>
    <row r="9" spans="1:43" s="115" customFormat="1" ht="11.25" customHeight="1">
      <c r="A9" s="4"/>
      <c r="B9" s="30"/>
      <c r="C9" s="1312" t="s">
        <v>276</v>
      </c>
      <c r="D9" s="1312"/>
      <c r="E9" s="285"/>
      <c r="F9" s="286">
        <v>-3.9</v>
      </c>
      <c r="G9" s="285"/>
      <c r="H9" s="286">
        <v>-4.4000000000000004</v>
      </c>
      <c r="I9" s="285"/>
      <c r="J9" s="286">
        <v>-4.7</v>
      </c>
      <c r="K9" s="285"/>
      <c r="L9" s="286">
        <v>-4.9000000000000004</v>
      </c>
      <c r="M9" s="285"/>
      <c r="N9" s="286">
        <v>-4.8</v>
      </c>
      <c r="O9" s="285"/>
      <c r="P9" s="286">
        <v>-4.7</v>
      </c>
      <c r="Q9" s="285"/>
      <c r="R9" s="286">
        <v>-4.5999999999999996</v>
      </c>
      <c r="S9" s="285"/>
      <c r="T9" s="286">
        <v>-4.4000000000000004</v>
      </c>
      <c r="U9" s="285"/>
      <c r="V9" s="286">
        <v>-4.4000000000000004</v>
      </c>
      <c r="W9" s="285"/>
      <c r="X9" s="286">
        <v>-4</v>
      </c>
      <c r="Y9" s="285"/>
      <c r="Z9" s="286">
        <v>4.2</v>
      </c>
      <c r="AA9" s="285"/>
      <c r="AB9" s="286">
        <v>-4.5999999999999996</v>
      </c>
      <c r="AC9" s="285"/>
      <c r="AD9" s="286">
        <v>-5</v>
      </c>
      <c r="AE9" s="287"/>
      <c r="AF9" s="275"/>
      <c r="AG9" s="295"/>
      <c r="AH9" s="295"/>
      <c r="AI9" s="295"/>
      <c r="AJ9" s="295"/>
      <c r="AK9" s="295"/>
      <c r="AL9" s="295"/>
      <c r="AM9" s="295"/>
      <c r="AN9" s="295"/>
      <c r="AO9" s="295"/>
      <c r="AP9" s="295"/>
      <c r="AQ9" s="295"/>
    </row>
    <row r="10" spans="1:43" s="115" customFormat="1" ht="2.25" customHeight="1">
      <c r="A10" s="4"/>
      <c r="B10" s="30"/>
      <c r="C10" s="1312"/>
      <c r="D10" s="1312"/>
      <c r="E10" s="288"/>
      <c r="F10" s="289"/>
      <c r="G10" s="288"/>
      <c r="H10" s="289"/>
      <c r="I10" s="288"/>
      <c r="J10" s="289"/>
      <c r="K10" s="288"/>
      <c r="L10" s="289"/>
      <c r="M10" s="288"/>
      <c r="N10" s="289"/>
      <c r="O10" s="288"/>
      <c r="P10" s="289"/>
      <c r="Q10" s="288"/>
      <c r="R10" s="289"/>
      <c r="S10" s="288"/>
      <c r="T10" s="289"/>
      <c r="U10" s="288"/>
      <c r="V10" s="289"/>
      <c r="W10" s="288"/>
      <c r="X10" s="289"/>
      <c r="Y10" s="288"/>
      <c r="Z10" s="289"/>
      <c r="AA10" s="288"/>
      <c r="AB10" s="289"/>
      <c r="AC10" s="288"/>
      <c r="AD10" s="289"/>
      <c r="AE10" s="287"/>
      <c r="AF10" s="275"/>
      <c r="AG10" s="295"/>
      <c r="AH10" s="295"/>
      <c r="AI10" s="295"/>
      <c r="AJ10" s="295"/>
      <c r="AK10" s="295"/>
      <c r="AL10" s="295"/>
      <c r="AM10" s="295"/>
      <c r="AN10" s="295"/>
      <c r="AO10" s="295"/>
      <c r="AP10" s="295"/>
      <c r="AQ10" s="295"/>
    </row>
    <row r="11" spans="1:43" s="115" customFormat="1" ht="9.75" customHeight="1">
      <c r="A11" s="4"/>
      <c r="B11" s="30"/>
      <c r="C11" s="1312" t="s">
        <v>277</v>
      </c>
      <c r="D11" s="676"/>
      <c r="E11" s="715"/>
      <c r="F11" s="716"/>
      <c r="G11" s="715"/>
      <c r="H11" s="716"/>
      <c r="I11" s="715"/>
      <c r="J11" s="716"/>
      <c r="K11" s="715"/>
      <c r="L11" s="716"/>
      <c r="M11" s="715"/>
      <c r="N11" s="716"/>
      <c r="O11" s="715"/>
      <c r="P11" s="716"/>
      <c r="Q11" s="715"/>
      <c r="R11" s="716"/>
      <c r="S11" s="715"/>
      <c r="T11" s="716"/>
      <c r="U11" s="715"/>
      <c r="V11" s="716"/>
      <c r="W11" s="715"/>
      <c r="X11" s="716"/>
      <c r="Y11" s="715"/>
      <c r="Z11" s="716"/>
      <c r="AA11" s="715"/>
      <c r="AB11" s="716"/>
      <c r="AC11" s="715"/>
      <c r="AD11" s="716"/>
      <c r="AE11" s="4"/>
      <c r="AF11" s="275"/>
      <c r="AG11" s="295"/>
      <c r="AH11" s="295"/>
      <c r="AI11" s="295"/>
      <c r="AJ11" s="295"/>
      <c r="AK11" s="295"/>
      <c r="AL11" s="295"/>
      <c r="AM11" s="295"/>
      <c r="AN11" s="295"/>
      <c r="AO11" s="295"/>
      <c r="AP11" s="295"/>
      <c r="AQ11" s="295"/>
    </row>
    <row r="12" spans="1:43" s="115" customFormat="1" ht="11.25" customHeight="1">
      <c r="A12" s="4"/>
      <c r="B12" s="30"/>
      <c r="C12" s="4"/>
      <c r="D12" s="314" t="s">
        <v>278</v>
      </c>
      <c r="E12" s="717"/>
      <c r="F12" s="718">
        <v>-21.5</v>
      </c>
      <c r="G12" s="717"/>
      <c r="H12" s="718">
        <v>-21.6</v>
      </c>
      <c r="I12" s="717"/>
      <c r="J12" s="718">
        <v>-22</v>
      </c>
      <c r="K12" s="717"/>
      <c r="L12" s="718">
        <v>-21.6</v>
      </c>
      <c r="M12" s="717"/>
      <c r="N12" s="718">
        <v>-20.2</v>
      </c>
      <c r="O12" s="717"/>
      <c r="P12" s="718">
        <v>-19.600000000000001</v>
      </c>
      <c r="Q12" s="717"/>
      <c r="R12" s="718">
        <v>-19.8</v>
      </c>
      <c r="S12" s="717"/>
      <c r="T12" s="718">
        <v>-19.899999999999999</v>
      </c>
      <c r="U12" s="717"/>
      <c r="V12" s="718">
        <v>-20.3</v>
      </c>
      <c r="W12" s="717"/>
      <c r="X12" s="718">
        <v>-18.899999999999999</v>
      </c>
      <c r="Y12" s="717"/>
      <c r="Z12" s="718">
        <v>-19.600000000000001</v>
      </c>
      <c r="AA12" s="717"/>
      <c r="AB12" s="718">
        <v>-20.7</v>
      </c>
      <c r="AC12" s="717"/>
      <c r="AD12" s="718">
        <v>-22.8</v>
      </c>
      <c r="AE12" s="4"/>
      <c r="AF12" s="275"/>
      <c r="AG12" s="295"/>
      <c r="AH12" s="295"/>
      <c r="AI12" s="295"/>
      <c r="AJ12" s="295"/>
      <c r="AK12" s="295"/>
      <c r="AL12" s="295"/>
      <c r="AM12" s="295"/>
      <c r="AN12" s="295"/>
      <c r="AO12" s="295"/>
      <c r="AP12" s="295"/>
      <c r="AQ12" s="295"/>
    </row>
    <row r="13" spans="1:43" s="115" customFormat="1" ht="12.75" customHeight="1">
      <c r="A13" s="4"/>
      <c r="B13" s="30"/>
      <c r="C13" s="4"/>
      <c r="D13" s="314" t="s">
        <v>279</v>
      </c>
      <c r="E13" s="717"/>
      <c r="F13" s="718">
        <v>-64.2</v>
      </c>
      <c r="G13" s="717"/>
      <c r="H13" s="718">
        <v>-65.3</v>
      </c>
      <c r="I13" s="717"/>
      <c r="J13" s="718">
        <v>-66.599999999999994</v>
      </c>
      <c r="K13" s="717"/>
      <c r="L13" s="718">
        <v>-67.5</v>
      </c>
      <c r="M13" s="717"/>
      <c r="N13" s="718">
        <v>-68.8</v>
      </c>
      <c r="O13" s="717"/>
      <c r="P13" s="718">
        <v>-69.7</v>
      </c>
      <c r="Q13" s="717"/>
      <c r="R13" s="718">
        <v>-70.900000000000006</v>
      </c>
      <c r="S13" s="717"/>
      <c r="T13" s="718">
        <v>-71.5</v>
      </c>
      <c r="U13" s="717"/>
      <c r="V13" s="718">
        <v>-71.8</v>
      </c>
      <c r="W13" s="717"/>
      <c r="X13" s="718">
        <v>-70.3</v>
      </c>
      <c r="Y13" s="717"/>
      <c r="Z13" s="718">
        <v>-70.5</v>
      </c>
      <c r="AA13" s="717"/>
      <c r="AB13" s="718">
        <v>-71.3</v>
      </c>
      <c r="AC13" s="717"/>
      <c r="AD13" s="718">
        <v>-72.2</v>
      </c>
      <c r="AE13" s="4"/>
      <c r="AF13" s="275"/>
      <c r="AG13" s="295"/>
      <c r="AH13" s="295"/>
      <c r="AI13" s="295"/>
      <c r="AJ13" s="295"/>
      <c r="AK13" s="295"/>
      <c r="AL13" s="295"/>
      <c r="AM13" s="295"/>
      <c r="AN13" s="295"/>
      <c r="AO13" s="295"/>
      <c r="AP13" s="295"/>
      <c r="AQ13" s="295"/>
    </row>
    <row r="14" spans="1:43" s="115" customFormat="1" ht="11.25" customHeight="1">
      <c r="A14" s="4"/>
      <c r="B14" s="30"/>
      <c r="C14" s="4"/>
      <c r="D14" s="314" t="s">
        <v>280</v>
      </c>
      <c r="E14" s="717"/>
      <c r="F14" s="718">
        <v>-21.3</v>
      </c>
      <c r="G14" s="717"/>
      <c r="H14" s="718">
        <v>-22.4</v>
      </c>
      <c r="I14" s="717"/>
      <c r="J14" s="718">
        <v>-22.3</v>
      </c>
      <c r="K14" s="717"/>
      <c r="L14" s="718">
        <v>-21.2</v>
      </c>
      <c r="M14" s="717"/>
      <c r="N14" s="718">
        <v>-19.899999999999999</v>
      </c>
      <c r="O14" s="717"/>
      <c r="P14" s="718">
        <v>-19.3</v>
      </c>
      <c r="Q14" s="717"/>
      <c r="R14" s="718">
        <v>-19.8</v>
      </c>
      <c r="S14" s="717"/>
      <c r="T14" s="718">
        <v>-19.899999999999999</v>
      </c>
      <c r="U14" s="717"/>
      <c r="V14" s="718">
        <v>-19.8</v>
      </c>
      <c r="W14" s="717"/>
      <c r="X14" s="718">
        <v>-19.600000000000001</v>
      </c>
      <c r="Y14" s="717"/>
      <c r="Z14" s="718">
        <v>-20.5</v>
      </c>
      <c r="AA14" s="717"/>
      <c r="AB14" s="718">
        <v>-21.8</v>
      </c>
      <c r="AC14" s="717"/>
      <c r="AD14" s="718">
        <v>-20.7</v>
      </c>
      <c r="AE14" s="4"/>
      <c r="AF14" s="275"/>
      <c r="AG14" s="295"/>
      <c r="AH14" s="295"/>
      <c r="AI14" s="295"/>
      <c r="AJ14" s="295"/>
      <c r="AK14" s="295"/>
      <c r="AL14" s="295"/>
      <c r="AM14" s="295"/>
      <c r="AN14" s="295"/>
      <c r="AO14" s="295"/>
      <c r="AP14" s="295"/>
      <c r="AQ14" s="295"/>
    </row>
    <row r="15" spans="1:43" s="115" customFormat="1" ht="12" customHeight="1">
      <c r="A15" s="4"/>
      <c r="B15" s="30"/>
      <c r="C15" s="4"/>
      <c r="D15" s="314" t="s">
        <v>281</v>
      </c>
      <c r="E15" s="717"/>
      <c r="F15" s="718">
        <v>-26.4</v>
      </c>
      <c r="G15" s="717"/>
      <c r="H15" s="718">
        <v>-28.1</v>
      </c>
      <c r="I15" s="717"/>
      <c r="J15" s="718">
        <v>-29.5</v>
      </c>
      <c r="K15" s="717"/>
      <c r="L15" s="718">
        <v>-29.2</v>
      </c>
      <c r="M15" s="717"/>
      <c r="N15" s="718">
        <v>-29.6</v>
      </c>
      <c r="O15" s="717"/>
      <c r="P15" s="718">
        <v>-29.9</v>
      </c>
      <c r="Q15" s="717"/>
      <c r="R15" s="718">
        <v>-29.5</v>
      </c>
      <c r="S15" s="717"/>
      <c r="T15" s="718">
        <v>-30.3</v>
      </c>
      <c r="U15" s="717"/>
      <c r="V15" s="718">
        <v>-31.1</v>
      </c>
      <c r="W15" s="717"/>
      <c r="X15" s="718">
        <v>-30.6</v>
      </c>
      <c r="Y15" s="717"/>
      <c r="Z15" s="718">
        <v>-31</v>
      </c>
      <c r="AA15" s="717"/>
      <c r="AB15" s="718">
        <v>-33.1</v>
      </c>
      <c r="AC15" s="717"/>
      <c r="AD15" s="718">
        <v>-35.9</v>
      </c>
      <c r="AE15" s="4"/>
      <c r="AF15" s="275"/>
      <c r="AG15" s="295"/>
      <c r="AH15" s="295"/>
      <c r="AI15" s="295"/>
      <c r="AJ15" s="295"/>
      <c r="AK15" s="295"/>
      <c r="AL15" s="295"/>
      <c r="AM15" s="295"/>
      <c r="AN15" s="295"/>
      <c r="AO15" s="295"/>
      <c r="AP15" s="295"/>
      <c r="AQ15" s="295"/>
    </row>
    <row r="16" spans="1:43" s="115" customFormat="1" ht="10.5" customHeight="1">
      <c r="A16" s="4"/>
      <c r="B16" s="30"/>
      <c r="C16" s="4"/>
      <c r="D16" s="676"/>
      <c r="E16" s="676"/>
      <c r="F16" s="715"/>
      <c r="G16" s="715"/>
      <c r="H16" s="715"/>
      <c r="I16" s="715"/>
      <c r="J16" s="715"/>
      <c r="K16" s="715"/>
      <c r="L16" s="715"/>
      <c r="M16" s="715"/>
      <c r="N16" s="715"/>
      <c r="O16" s="715"/>
      <c r="P16" s="715"/>
      <c r="Q16" s="715"/>
      <c r="R16" s="715"/>
      <c r="S16" s="715"/>
      <c r="T16" s="715"/>
      <c r="U16" s="715"/>
      <c r="V16" s="715"/>
      <c r="W16" s="715"/>
      <c r="X16" s="715"/>
      <c r="Y16" s="715"/>
      <c r="Z16" s="715"/>
      <c r="AA16" s="715"/>
      <c r="AB16" s="715"/>
      <c r="AC16" s="715"/>
      <c r="AD16" s="715"/>
      <c r="AE16" s="4"/>
      <c r="AF16" s="275"/>
      <c r="AG16" s="295"/>
      <c r="AH16" s="295"/>
      <c r="AI16" s="295"/>
      <c r="AJ16" s="295"/>
      <c r="AK16" s="295"/>
      <c r="AL16" s="295"/>
      <c r="AM16" s="295"/>
      <c r="AN16" s="295"/>
      <c r="AO16" s="295"/>
      <c r="AP16" s="295"/>
      <c r="AQ16" s="295"/>
    </row>
    <row r="17" spans="1:43" s="115" customFormat="1" ht="10.5" customHeight="1">
      <c r="A17" s="4"/>
      <c r="B17" s="30"/>
      <c r="C17" s="4"/>
      <c r="D17" s="676"/>
      <c r="E17" s="676"/>
      <c r="F17" s="715"/>
      <c r="G17" s="715"/>
      <c r="H17" s="715"/>
      <c r="I17" s="715"/>
      <c r="J17" s="715"/>
      <c r="K17" s="715"/>
      <c r="L17" s="715"/>
      <c r="M17" s="715"/>
      <c r="N17" s="715"/>
      <c r="O17" s="715"/>
      <c r="P17" s="715"/>
      <c r="Q17" s="715"/>
      <c r="R17" s="715"/>
      <c r="S17" s="715"/>
      <c r="T17" s="715"/>
      <c r="U17" s="715"/>
      <c r="V17" s="715"/>
      <c r="W17" s="715"/>
      <c r="X17" s="715"/>
      <c r="Y17" s="715"/>
      <c r="Z17" s="715"/>
      <c r="AA17" s="715"/>
      <c r="AB17" s="715"/>
      <c r="AC17" s="715"/>
      <c r="AD17" s="715"/>
      <c r="AE17" s="4"/>
      <c r="AF17" s="275"/>
      <c r="AG17" s="295"/>
      <c r="AH17" s="295"/>
      <c r="AI17" s="295"/>
      <c r="AJ17" s="295"/>
      <c r="AK17" s="295"/>
      <c r="AL17" s="295"/>
      <c r="AM17" s="295"/>
      <c r="AN17" s="295"/>
      <c r="AO17" s="295"/>
      <c r="AP17" s="295"/>
      <c r="AQ17" s="295"/>
    </row>
    <row r="18" spans="1:43" s="115" customFormat="1" ht="10.5" customHeight="1">
      <c r="A18" s="4"/>
      <c r="B18" s="30"/>
      <c r="C18" s="4"/>
      <c r="D18" s="676"/>
      <c r="E18" s="676"/>
      <c r="F18" s="715"/>
      <c r="G18" s="715"/>
      <c r="H18" s="715"/>
      <c r="I18" s="715"/>
      <c r="J18" s="715"/>
      <c r="K18" s="715"/>
      <c r="L18" s="715"/>
      <c r="M18" s="715"/>
      <c r="N18" s="715"/>
      <c r="O18" s="715"/>
      <c r="P18" s="715"/>
      <c r="Q18" s="715"/>
      <c r="R18" s="715"/>
      <c r="S18" s="715"/>
      <c r="T18" s="715"/>
      <c r="U18" s="715"/>
      <c r="V18" s="715"/>
      <c r="W18" s="715"/>
      <c r="X18" s="715"/>
      <c r="Y18" s="715"/>
      <c r="Z18" s="715"/>
      <c r="AA18" s="715"/>
      <c r="AB18" s="715"/>
      <c r="AC18" s="715"/>
      <c r="AD18" s="715"/>
      <c r="AE18" s="4"/>
      <c r="AF18" s="275"/>
      <c r="AG18" s="295"/>
      <c r="AH18" s="295"/>
      <c r="AI18" s="295"/>
      <c r="AJ18" s="295"/>
      <c r="AK18" s="295"/>
      <c r="AL18" s="295"/>
      <c r="AM18" s="295"/>
      <c r="AN18" s="295"/>
      <c r="AO18" s="295"/>
      <c r="AP18" s="295"/>
      <c r="AQ18" s="295"/>
    </row>
    <row r="19" spans="1:43" s="115" customFormat="1" ht="10.5" customHeight="1">
      <c r="A19" s="4"/>
      <c r="B19" s="30"/>
      <c r="C19" s="4"/>
      <c r="D19" s="676"/>
      <c r="E19" s="676"/>
      <c r="F19" s="715"/>
      <c r="G19" s="715"/>
      <c r="H19" s="715"/>
      <c r="I19" s="715"/>
      <c r="J19" s="715"/>
      <c r="K19" s="715"/>
      <c r="L19" s="715"/>
      <c r="M19" s="715"/>
      <c r="N19" s="715"/>
      <c r="O19" s="715"/>
      <c r="P19" s="715"/>
      <c r="Q19" s="715"/>
      <c r="R19" s="715"/>
      <c r="S19" s="715"/>
      <c r="T19" s="715"/>
      <c r="U19" s="715"/>
      <c r="V19" s="715"/>
      <c r="W19" s="715"/>
      <c r="X19" s="715"/>
      <c r="Y19" s="715"/>
      <c r="Z19" s="715"/>
      <c r="AA19" s="715"/>
      <c r="AB19" s="715"/>
      <c r="AC19" s="715"/>
      <c r="AD19" s="715"/>
      <c r="AE19" s="4"/>
      <c r="AF19" s="275"/>
      <c r="AG19" s="295"/>
      <c r="AH19" s="295"/>
      <c r="AI19" s="295"/>
      <c r="AJ19" s="295"/>
      <c r="AK19" s="295"/>
      <c r="AL19" s="295"/>
      <c r="AM19" s="295"/>
      <c r="AN19" s="295"/>
      <c r="AO19" s="295"/>
      <c r="AP19" s="295"/>
      <c r="AQ19" s="295"/>
    </row>
    <row r="20" spans="1:43" s="115" customFormat="1" ht="10.5" customHeight="1">
      <c r="A20" s="4"/>
      <c r="B20" s="30"/>
      <c r="C20" s="4"/>
      <c r="D20" s="676"/>
      <c r="E20" s="676"/>
      <c r="F20" s="715"/>
      <c r="G20" s="715"/>
      <c r="H20" s="715"/>
      <c r="I20" s="715"/>
      <c r="J20" s="715"/>
      <c r="K20" s="715"/>
      <c r="L20" s="715"/>
      <c r="M20" s="715"/>
      <c r="N20" s="715"/>
      <c r="O20" s="715"/>
      <c r="P20" s="715"/>
      <c r="Q20" s="715"/>
      <c r="R20" s="715"/>
      <c r="S20" s="715"/>
      <c r="T20" s="715"/>
      <c r="U20" s="715"/>
      <c r="V20" s="715"/>
      <c r="W20" s="715"/>
      <c r="X20" s="715"/>
      <c r="Y20" s="715"/>
      <c r="Z20" s="715"/>
      <c r="AA20" s="715"/>
      <c r="AB20" s="715"/>
      <c r="AC20" s="715"/>
      <c r="AD20" s="715"/>
      <c r="AE20" s="4"/>
      <c r="AF20" s="275"/>
      <c r="AG20" s="295"/>
      <c r="AH20" s="295"/>
      <c r="AI20" s="295"/>
      <c r="AJ20" s="295"/>
      <c r="AK20" s="295"/>
      <c r="AL20" s="295"/>
      <c r="AM20" s="295"/>
      <c r="AN20" s="295"/>
      <c r="AO20" s="295"/>
      <c r="AP20" s="295"/>
      <c r="AQ20" s="295"/>
    </row>
    <row r="21" spans="1:43" s="115" customFormat="1" ht="10.5" customHeight="1">
      <c r="A21" s="4"/>
      <c r="B21" s="30"/>
      <c r="C21" s="4"/>
      <c r="D21" s="676"/>
      <c r="E21" s="676"/>
      <c r="F21" s="715"/>
      <c r="G21" s="715"/>
      <c r="H21" s="715"/>
      <c r="I21" s="715"/>
      <c r="J21" s="715"/>
      <c r="K21" s="715"/>
      <c r="L21" s="715"/>
      <c r="M21" s="715"/>
      <c r="N21" s="715"/>
      <c r="O21" s="715"/>
      <c r="P21" s="715"/>
      <c r="Q21" s="715"/>
      <c r="R21" s="715"/>
      <c r="S21" s="715"/>
      <c r="T21" s="715"/>
      <c r="U21" s="715"/>
      <c r="V21" s="715"/>
      <c r="W21" s="715"/>
      <c r="X21" s="715"/>
      <c r="Y21" s="715"/>
      <c r="Z21" s="715"/>
      <c r="AA21" s="715"/>
      <c r="AB21" s="715"/>
      <c r="AC21" s="715"/>
      <c r="AD21" s="715"/>
      <c r="AE21" s="4"/>
      <c r="AF21" s="275"/>
      <c r="AG21" s="295"/>
      <c r="AH21" s="295"/>
      <c r="AI21" s="295"/>
      <c r="AJ21" s="295"/>
      <c r="AK21" s="295"/>
      <c r="AL21" s="295"/>
      <c r="AM21" s="295"/>
      <c r="AN21" s="295"/>
      <c r="AO21" s="295"/>
      <c r="AP21" s="295"/>
      <c r="AQ21" s="295"/>
    </row>
    <row r="22" spans="1:43" s="115" customFormat="1" ht="10.5" customHeight="1">
      <c r="A22" s="4"/>
      <c r="B22" s="30"/>
      <c r="C22" s="4"/>
      <c r="D22" s="676"/>
      <c r="E22" s="676"/>
      <c r="F22" s="715"/>
      <c r="G22" s="715"/>
      <c r="H22" s="715"/>
      <c r="I22" s="715"/>
      <c r="J22" s="715"/>
      <c r="K22" s="715"/>
      <c r="L22" s="715"/>
      <c r="M22" s="715"/>
      <c r="N22" s="715"/>
      <c r="O22" s="715"/>
      <c r="P22" s="715"/>
      <c r="Q22" s="715"/>
      <c r="R22" s="715"/>
      <c r="S22" s="715"/>
      <c r="T22" s="715"/>
      <c r="U22" s="715"/>
      <c r="V22" s="715"/>
      <c r="W22" s="715"/>
      <c r="X22" s="715"/>
      <c r="Y22" s="715"/>
      <c r="Z22" s="715"/>
      <c r="AA22" s="715"/>
      <c r="AB22" s="715"/>
      <c r="AC22" s="715"/>
      <c r="AD22" s="715"/>
      <c r="AE22" s="4"/>
      <c r="AF22" s="275"/>
      <c r="AG22" s="295"/>
      <c r="AH22" s="295"/>
      <c r="AI22" s="295"/>
      <c r="AJ22" s="295"/>
      <c r="AK22" s="295"/>
      <c r="AL22" s="295"/>
      <c r="AM22" s="295"/>
      <c r="AN22" s="295"/>
      <c r="AO22" s="295"/>
      <c r="AP22" s="295"/>
      <c r="AQ22" s="295"/>
    </row>
    <row r="23" spans="1:43" s="115" customFormat="1" ht="10.5" customHeight="1">
      <c r="A23" s="4"/>
      <c r="B23" s="30"/>
      <c r="C23" s="4"/>
      <c r="D23" s="676"/>
      <c r="E23" s="676"/>
      <c r="F23" s="715"/>
      <c r="G23" s="715"/>
      <c r="H23" s="715"/>
      <c r="I23" s="715"/>
      <c r="J23" s="715"/>
      <c r="K23" s="715"/>
      <c r="L23" s="715"/>
      <c r="M23" s="715"/>
      <c r="N23" s="715"/>
      <c r="O23" s="715"/>
      <c r="P23" s="715"/>
      <c r="Q23" s="715"/>
      <c r="R23" s="715"/>
      <c r="S23" s="715"/>
      <c r="T23" s="715"/>
      <c r="U23" s="715"/>
      <c r="V23" s="715"/>
      <c r="W23" s="715"/>
      <c r="X23" s="715"/>
      <c r="Y23" s="715"/>
      <c r="Z23" s="715"/>
      <c r="AA23" s="715"/>
      <c r="AB23" s="715"/>
      <c r="AC23" s="715"/>
      <c r="AD23" s="715"/>
      <c r="AE23" s="4"/>
      <c r="AF23" s="275"/>
      <c r="AG23" s="295"/>
      <c r="AH23" s="295"/>
      <c r="AI23" s="295"/>
      <c r="AJ23" s="295"/>
      <c r="AK23" s="295"/>
      <c r="AL23" s="295"/>
      <c r="AM23" s="295"/>
      <c r="AN23" s="295"/>
      <c r="AO23" s="295"/>
      <c r="AP23" s="295"/>
      <c r="AQ23" s="295"/>
    </row>
    <row r="24" spans="1:43" s="115" customFormat="1" ht="10.5" customHeight="1">
      <c r="A24" s="4"/>
      <c r="B24" s="30"/>
      <c r="C24" s="4"/>
      <c r="D24" s="676"/>
      <c r="E24" s="676"/>
      <c r="F24" s="715"/>
      <c r="G24" s="715"/>
      <c r="H24" s="715"/>
      <c r="I24" s="715"/>
      <c r="J24" s="715"/>
      <c r="K24" s="715"/>
      <c r="L24" s="715"/>
      <c r="M24" s="715"/>
      <c r="N24" s="715"/>
      <c r="O24" s="715"/>
      <c r="P24" s="715"/>
      <c r="Q24" s="715"/>
      <c r="R24" s="715"/>
      <c r="S24" s="715"/>
      <c r="T24" s="715"/>
      <c r="U24" s="715"/>
      <c r="V24" s="715"/>
      <c r="W24" s="715"/>
      <c r="X24" s="715"/>
      <c r="Y24" s="715"/>
      <c r="Z24" s="715"/>
      <c r="AA24" s="715"/>
      <c r="AB24" s="715"/>
      <c r="AC24" s="715"/>
      <c r="AD24" s="715"/>
      <c r="AE24" s="4"/>
      <c r="AF24" s="275"/>
      <c r="AG24" s="295"/>
      <c r="AH24" s="295"/>
      <c r="AI24" s="295"/>
      <c r="AJ24" s="295"/>
      <c r="AK24" s="295"/>
      <c r="AL24" s="295"/>
      <c r="AM24" s="295"/>
      <c r="AN24" s="295"/>
      <c r="AO24" s="295"/>
      <c r="AP24" s="295"/>
      <c r="AQ24" s="295"/>
    </row>
    <row r="25" spans="1:43" s="115" customFormat="1" ht="10.5" customHeight="1">
      <c r="A25" s="4"/>
      <c r="B25" s="30"/>
      <c r="C25" s="4"/>
      <c r="D25" s="676"/>
      <c r="E25" s="676"/>
      <c r="F25" s="715"/>
      <c r="G25" s="715"/>
      <c r="H25" s="715"/>
      <c r="I25" s="715"/>
      <c r="J25" s="715"/>
      <c r="K25" s="715"/>
      <c r="L25" s="715"/>
      <c r="M25" s="715"/>
      <c r="N25" s="715"/>
      <c r="O25" s="715"/>
      <c r="P25" s="715"/>
      <c r="Q25" s="715"/>
      <c r="R25" s="715"/>
      <c r="S25" s="715"/>
      <c r="T25" s="715"/>
      <c r="U25" s="715"/>
      <c r="V25" s="715"/>
      <c r="W25" s="715"/>
      <c r="X25" s="715"/>
      <c r="Y25" s="715"/>
      <c r="Z25" s="715"/>
      <c r="AA25" s="715"/>
      <c r="AB25" s="715"/>
      <c r="AC25" s="715"/>
      <c r="AD25" s="715"/>
      <c r="AE25" s="4"/>
      <c r="AF25" s="275"/>
      <c r="AG25" s="295"/>
      <c r="AH25" s="295"/>
      <c r="AI25" s="295"/>
      <c r="AJ25" s="295"/>
      <c r="AK25" s="295"/>
      <c r="AL25" s="295"/>
      <c r="AM25" s="295"/>
      <c r="AN25" s="295"/>
      <c r="AO25" s="295"/>
      <c r="AP25" s="295"/>
      <c r="AQ25" s="295"/>
    </row>
    <row r="26" spans="1:43" s="115" customFormat="1" ht="10.5" customHeight="1">
      <c r="A26" s="4"/>
      <c r="B26" s="30"/>
      <c r="C26" s="4"/>
      <c r="D26" s="676"/>
      <c r="E26" s="676"/>
      <c r="F26" s="715"/>
      <c r="G26" s="715"/>
      <c r="H26" s="715"/>
      <c r="I26" s="715"/>
      <c r="J26" s="715"/>
      <c r="K26" s="715"/>
      <c r="L26" s="715"/>
      <c r="M26" s="715"/>
      <c r="N26" s="715"/>
      <c r="O26" s="715"/>
      <c r="P26" s="715"/>
      <c r="Q26" s="715"/>
      <c r="R26" s="715"/>
      <c r="S26" s="715"/>
      <c r="T26" s="715"/>
      <c r="U26" s="715"/>
      <c r="V26" s="715"/>
      <c r="W26" s="715"/>
      <c r="X26" s="715"/>
      <c r="Y26" s="715"/>
      <c r="Z26" s="715"/>
      <c r="AA26" s="715"/>
      <c r="AB26" s="715"/>
      <c r="AC26" s="715"/>
      <c r="AD26" s="715"/>
      <c r="AE26" s="4"/>
      <c r="AF26" s="275"/>
      <c r="AG26" s="295"/>
      <c r="AH26" s="295"/>
      <c r="AI26" s="295"/>
      <c r="AJ26" s="295"/>
      <c r="AK26" s="295"/>
      <c r="AL26" s="295"/>
      <c r="AM26" s="295"/>
      <c r="AN26" s="295"/>
      <c r="AO26" s="295"/>
      <c r="AP26" s="295"/>
      <c r="AQ26" s="295"/>
    </row>
    <row r="27" spans="1:43" s="115" customFormat="1" ht="10.5" customHeight="1">
      <c r="A27" s="4"/>
      <c r="B27" s="30"/>
      <c r="C27" s="4"/>
      <c r="D27" s="676"/>
      <c r="E27" s="676"/>
      <c r="F27" s="715"/>
      <c r="G27" s="715"/>
      <c r="H27" s="715"/>
      <c r="I27" s="715"/>
      <c r="J27" s="715"/>
      <c r="K27" s="715"/>
      <c r="L27" s="715"/>
      <c r="M27" s="715"/>
      <c r="N27" s="715"/>
      <c r="O27" s="715"/>
      <c r="P27" s="715"/>
      <c r="Q27" s="715"/>
      <c r="R27" s="715"/>
      <c r="S27" s="715"/>
      <c r="T27" s="715"/>
      <c r="U27" s="715"/>
      <c r="V27" s="715"/>
      <c r="W27" s="715"/>
      <c r="X27" s="715"/>
      <c r="Y27" s="715"/>
      <c r="Z27" s="715"/>
      <c r="AA27" s="715"/>
      <c r="AB27" s="715"/>
      <c r="AC27" s="715"/>
      <c r="AD27" s="715"/>
      <c r="AE27" s="4"/>
      <c r="AF27" s="275"/>
      <c r="AG27" s="295"/>
      <c r="AH27" s="295"/>
      <c r="AI27" s="295"/>
      <c r="AJ27" s="295"/>
      <c r="AK27" s="295"/>
      <c r="AL27" s="295"/>
      <c r="AM27" s="295"/>
      <c r="AN27" s="295"/>
      <c r="AO27" s="295"/>
      <c r="AP27" s="295"/>
      <c r="AQ27" s="295"/>
    </row>
    <row r="28" spans="1:43" s="115" customFormat="1" ht="10.5" customHeight="1">
      <c r="A28" s="4"/>
      <c r="B28" s="30"/>
      <c r="C28" s="4"/>
      <c r="D28" s="676"/>
      <c r="E28" s="676"/>
      <c r="F28" s="715"/>
      <c r="G28" s="715"/>
      <c r="H28" s="715"/>
      <c r="I28" s="715"/>
      <c r="J28" s="715"/>
      <c r="K28" s="715"/>
      <c r="L28" s="715"/>
      <c r="M28" s="715"/>
      <c r="N28" s="715"/>
      <c r="O28" s="715"/>
      <c r="P28" s="715"/>
      <c r="Q28" s="715"/>
      <c r="R28" s="715"/>
      <c r="S28" s="715"/>
      <c r="T28" s="715"/>
      <c r="U28" s="715"/>
      <c r="V28" s="715"/>
      <c r="W28" s="715"/>
      <c r="X28" s="715"/>
      <c r="Y28" s="715"/>
      <c r="Z28" s="715"/>
      <c r="AA28" s="715"/>
      <c r="AB28" s="715"/>
      <c r="AC28" s="715"/>
      <c r="AD28" s="715"/>
      <c r="AE28" s="4"/>
      <c r="AF28" s="275"/>
      <c r="AG28" s="295"/>
      <c r="AH28" s="295"/>
      <c r="AI28" s="295"/>
      <c r="AJ28" s="295"/>
      <c r="AK28" s="295"/>
      <c r="AL28" s="295"/>
      <c r="AM28" s="295"/>
      <c r="AN28" s="295"/>
      <c r="AO28" s="295"/>
      <c r="AP28" s="295"/>
      <c r="AQ28" s="295"/>
    </row>
    <row r="29" spans="1:43" s="115" customFormat="1" ht="6" customHeight="1">
      <c r="A29" s="4"/>
      <c r="B29" s="30"/>
      <c r="C29" s="4"/>
      <c r="D29" s="676"/>
      <c r="E29" s="676"/>
      <c r="F29" s="715"/>
      <c r="G29" s="715"/>
      <c r="H29" s="715"/>
      <c r="I29" s="715"/>
      <c r="J29" s="715"/>
      <c r="K29" s="715"/>
      <c r="L29" s="715"/>
      <c r="M29" s="715"/>
      <c r="N29" s="715"/>
      <c r="O29" s="715"/>
      <c r="P29" s="715"/>
      <c r="Q29" s="715"/>
      <c r="R29" s="715"/>
      <c r="S29" s="715"/>
      <c r="T29" s="715"/>
      <c r="U29" s="715"/>
      <c r="V29" s="715"/>
      <c r="W29" s="715"/>
      <c r="X29" s="715"/>
      <c r="Y29" s="715"/>
      <c r="Z29" s="715"/>
      <c r="AA29" s="715"/>
      <c r="AB29" s="715"/>
      <c r="AC29" s="715"/>
      <c r="AD29" s="715"/>
      <c r="AE29" s="4"/>
      <c r="AF29" s="275"/>
      <c r="AG29" s="295"/>
      <c r="AH29" s="295"/>
      <c r="AI29" s="295"/>
      <c r="AJ29" s="295"/>
      <c r="AK29" s="295"/>
      <c r="AL29" s="295"/>
      <c r="AM29" s="295"/>
      <c r="AN29" s="295"/>
      <c r="AO29" s="295"/>
      <c r="AP29" s="295"/>
      <c r="AQ29" s="295"/>
    </row>
    <row r="30" spans="1:43" s="115" customFormat="1" ht="18.75" customHeight="1">
      <c r="A30" s="4"/>
      <c r="B30" s="30"/>
      <c r="C30" s="1312" t="s">
        <v>282</v>
      </c>
      <c r="D30" s="676"/>
      <c r="E30" s="676"/>
      <c r="F30" s="713"/>
      <c r="G30" s="719"/>
      <c r="H30" s="719"/>
      <c r="I30" s="719"/>
      <c r="J30" s="719"/>
      <c r="K30" s="719"/>
      <c r="L30" s="719"/>
      <c r="M30" s="719"/>
      <c r="N30" s="719"/>
      <c r="O30" s="719"/>
      <c r="P30" s="719"/>
      <c r="Q30" s="719"/>
      <c r="R30" s="719"/>
      <c r="S30" s="719"/>
      <c r="T30" s="719"/>
      <c r="U30" s="719"/>
      <c r="V30" s="719"/>
      <c r="W30" s="719"/>
      <c r="X30" s="719"/>
      <c r="Y30" s="719"/>
      <c r="Z30" s="719"/>
      <c r="AA30" s="719"/>
      <c r="AB30" s="719"/>
      <c r="AC30" s="719"/>
      <c r="AD30" s="719"/>
      <c r="AE30" s="720"/>
      <c r="AF30" s="275"/>
      <c r="AG30" s="295"/>
      <c r="AH30" s="295"/>
      <c r="AI30" s="295"/>
      <c r="AJ30" s="295"/>
      <c r="AK30" s="295"/>
      <c r="AL30" s="295"/>
      <c r="AM30" s="295"/>
      <c r="AN30" s="295"/>
      <c r="AO30" s="295"/>
      <c r="AP30" s="295"/>
      <c r="AQ30" s="295"/>
    </row>
    <row r="31" spans="1:43" s="115" customFormat="1" ht="11.25" customHeight="1">
      <c r="A31" s="4"/>
      <c r="B31" s="30"/>
      <c r="C31" s="615"/>
      <c r="D31" s="314" t="s">
        <v>283</v>
      </c>
      <c r="E31" s="676"/>
      <c r="F31" s="718">
        <v>-11.2</v>
      </c>
      <c r="G31" s="717"/>
      <c r="H31" s="718">
        <v>-12.8</v>
      </c>
      <c r="I31" s="717"/>
      <c r="J31" s="718">
        <v>-13.8</v>
      </c>
      <c r="K31" s="717"/>
      <c r="L31" s="718">
        <v>-14.2</v>
      </c>
      <c r="M31" s="717"/>
      <c r="N31" s="718">
        <v>-14.7</v>
      </c>
      <c r="O31" s="717"/>
      <c r="P31" s="718">
        <v>-14.2</v>
      </c>
      <c r="Q31" s="717"/>
      <c r="R31" s="718">
        <v>-13.4</v>
      </c>
      <c r="S31" s="717"/>
      <c r="T31" s="718">
        <v>-12.5</v>
      </c>
      <c r="U31" s="717"/>
      <c r="V31" s="718">
        <v>-12.7</v>
      </c>
      <c r="W31" s="717"/>
      <c r="X31" s="718">
        <v>-12.6</v>
      </c>
      <c r="Y31" s="717"/>
      <c r="Z31" s="718">
        <v>-12.8</v>
      </c>
      <c r="AA31" s="717"/>
      <c r="AB31" s="718">
        <v>-14.2</v>
      </c>
      <c r="AC31" s="717"/>
      <c r="AD31" s="718">
        <v>-15.8</v>
      </c>
      <c r="AE31" s="720"/>
      <c r="AF31" s="275"/>
      <c r="AG31" s="295"/>
      <c r="AH31" s="295"/>
      <c r="AI31" s="295"/>
      <c r="AJ31" s="295"/>
      <c r="AK31" s="295"/>
      <c r="AL31" s="295"/>
      <c r="AM31" s="295"/>
      <c r="AN31" s="295"/>
      <c r="AO31" s="295"/>
      <c r="AP31" s="295"/>
      <c r="AQ31" s="295"/>
    </row>
    <row r="32" spans="1:43" s="115" customFormat="1" ht="12.75" customHeight="1">
      <c r="A32" s="4"/>
      <c r="B32" s="30"/>
      <c r="C32" s="615"/>
      <c r="D32" s="314" t="s">
        <v>279</v>
      </c>
      <c r="E32" s="676"/>
      <c r="F32" s="718">
        <v>-51.9</v>
      </c>
      <c r="G32" s="717"/>
      <c r="H32" s="718">
        <v>-52.3</v>
      </c>
      <c r="I32" s="717"/>
      <c r="J32" s="718">
        <v>-54.7</v>
      </c>
      <c r="K32" s="717"/>
      <c r="L32" s="718">
        <v>-55.6</v>
      </c>
      <c r="M32" s="717"/>
      <c r="N32" s="718">
        <v>-56.8</v>
      </c>
      <c r="O32" s="717"/>
      <c r="P32" s="718">
        <v>-57</v>
      </c>
      <c r="Q32" s="717"/>
      <c r="R32" s="718">
        <v>-58.1</v>
      </c>
      <c r="S32" s="717"/>
      <c r="T32" s="718">
        <v>-58.6</v>
      </c>
      <c r="U32" s="717"/>
      <c r="V32" s="718">
        <v>-58.9</v>
      </c>
      <c r="W32" s="717"/>
      <c r="X32" s="718">
        <v>-57</v>
      </c>
      <c r="Y32" s="717"/>
      <c r="Z32" s="718">
        <v>-57.6</v>
      </c>
      <c r="AA32" s="717"/>
      <c r="AB32" s="718">
        <v>-58</v>
      </c>
      <c r="AC32" s="717"/>
      <c r="AD32" s="718">
        <v>-58.6</v>
      </c>
      <c r="AE32" s="720"/>
      <c r="AF32" s="275"/>
      <c r="AG32" s="295"/>
      <c r="AH32" s="295"/>
      <c r="AI32" s="295"/>
      <c r="AJ32" s="295"/>
      <c r="AK32" s="295"/>
      <c r="AL32" s="295"/>
      <c r="AM32" s="295"/>
      <c r="AN32" s="295"/>
      <c r="AO32" s="295"/>
      <c r="AP32" s="295"/>
      <c r="AQ32" s="295"/>
    </row>
    <row r="33" spans="1:43" s="115" customFormat="1" ht="11.25" customHeight="1">
      <c r="A33" s="4"/>
      <c r="B33" s="30"/>
      <c r="C33" s="615"/>
      <c r="D33" s="314" t="s">
        <v>280</v>
      </c>
      <c r="E33" s="676"/>
      <c r="F33" s="718">
        <v>-23.7</v>
      </c>
      <c r="G33" s="717"/>
      <c r="H33" s="718">
        <v>-25.9</v>
      </c>
      <c r="I33" s="717"/>
      <c r="J33" s="718">
        <v>-27.5</v>
      </c>
      <c r="K33" s="717"/>
      <c r="L33" s="718">
        <v>-26.9</v>
      </c>
      <c r="M33" s="717"/>
      <c r="N33" s="718">
        <v>-26.4</v>
      </c>
      <c r="O33" s="717"/>
      <c r="P33" s="718">
        <v>-25.9</v>
      </c>
      <c r="Q33" s="717"/>
      <c r="R33" s="718">
        <v>-26.8</v>
      </c>
      <c r="S33" s="717"/>
      <c r="T33" s="718">
        <v>-26</v>
      </c>
      <c r="U33" s="717"/>
      <c r="V33" s="718">
        <v>-24.6</v>
      </c>
      <c r="W33" s="717"/>
      <c r="X33" s="718">
        <v>-24.9</v>
      </c>
      <c r="Y33" s="717"/>
      <c r="Z33" s="718">
        <v>-26.1</v>
      </c>
      <c r="AA33" s="717"/>
      <c r="AB33" s="718">
        <v>-29.1</v>
      </c>
      <c r="AC33" s="717"/>
      <c r="AD33" s="718">
        <v>-29.8</v>
      </c>
      <c r="AE33" s="720"/>
      <c r="AF33" s="275"/>
      <c r="AG33" s="295"/>
      <c r="AH33" s="295"/>
      <c r="AI33" s="295"/>
      <c r="AJ33" s="295"/>
      <c r="AK33" s="295"/>
      <c r="AL33" s="295"/>
      <c r="AM33" s="295"/>
      <c r="AN33" s="295"/>
      <c r="AO33" s="295"/>
      <c r="AP33" s="295"/>
      <c r="AQ33" s="295"/>
    </row>
    <row r="34" spans="1:43" s="115" customFormat="1" ht="12" customHeight="1">
      <c r="A34" s="4"/>
      <c r="B34" s="30"/>
      <c r="C34" s="615"/>
      <c r="D34" s="314" t="s">
        <v>284</v>
      </c>
      <c r="E34" s="676"/>
      <c r="F34" s="718">
        <v>-17.2</v>
      </c>
      <c r="G34" s="718"/>
      <c r="H34" s="718">
        <v>-18.600000000000001</v>
      </c>
      <c r="I34" s="718"/>
      <c r="J34" s="718">
        <v>-17.7</v>
      </c>
      <c r="K34" s="718"/>
      <c r="L34" s="718">
        <v>-15.8</v>
      </c>
      <c r="M34" s="718"/>
      <c r="N34" s="718">
        <v>-14.7</v>
      </c>
      <c r="O34" s="718"/>
      <c r="P34" s="718">
        <v>-15</v>
      </c>
      <c r="Q34" s="718"/>
      <c r="R34" s="718">
        <v>-17.100000000000001</v>
      </c>
      <c r="S34" s="718"/>
      <c r="T34" s="718">
        <v>-16.7</v>
      </c>
      <c r="U34" s="718"/>
      <c r="V34" s="718">
        <v>-15.8</v>
      </c>
      <c r="W34" s="718"/>
      <c r="X34" s="718">
        <v>-13.9</v>
      </c>
      <c r="Y34" s="718"/>
      <c r="Z34" s="718">
        <v>-14.6</v>
      </c>
      <c r="AA34" s="718"/>
      <c r="AB34" s="718">
        <v>-15.4</v>
      </c>
      <c r="AC34" s="718"/>
      <c r="AD34" s="718">
        <v>-17.7</v>
      </c>
      <c r="AE34" s="720"/>
      <c r="AF34" s="275"/>
      <c r="AG34" s="295"/>
      <c r="AH34" s="295"/>
      <c r="AI34" s="295"/>
      <c r="AJ34" s="295"/>
      <c r="AK34" s="295"/>
      <c r="AL34" s="295"/>
      <c r="AM34" s="295"/>
      <c r="AN34" s="295"/>
      <c r="AO34" s="295"/>
      <c r="AP34" s="295"/>
      <c r="AQ34" s="295"/>
    </row>
    <row r="35" spans="1:43" s="115" customFormat="1" ht="21" customHeight="1">
      <c r="A35" s="4"/>
      <c r="B35" s="30"/>
      <c r="C35" s="1657" t="s">
        <v>286</v>
      </c>
      <c r="D35" s="1657"/>
      <c r="E35" s="676"/>
      <c r="F35" s="722">
        <v>70.7</v>
      </c>
      <c r="G35" s="722"/>
      <c r="H35" s="722">
        <v>72.900000000000006</v>
      </c>
      <c r="I35" s="722"/>
      <c r="J35" s="722">
        <v>74.099999999999994</v>
      </c>
      <c r="K35" s="722"/>
      <c r="L35" s="722">
        <v>74.5</v>
      </c>
      <c r="M35" s="722"/>
      <c r="N35" s="722">
        <v>74.5</v>
      </c>
      <c r="O35" s="722"/>
      <c r="P35" s="722">
        <v>72.8</v>
      </c>
      <c r="Q35" s="722"/>
      <c r="R35" s="722">
        <v>71.5</v>
      </c>
      <c r="S35" s="722"/>
      <c r="T35" s="722">
        <v>69.900000000000006</v>
      </c>
      <c r="U35" s="722"/>
      <c r="V35" s="722">
        <v>69</v>
      </c>
      <c r="W35" s="722"/>
      <c r="X35" s="722">
        <v>67.2</v>
      </c>
      <c r="Y35" s="722"/>
      <c r="Z35" s="722">
        <v>68</v>
      </c>
      <c r="AA35" s="722"/>
      <c r="AB35" s="722">
        <v>71</v>
      </c>
      <c r="AC35" s="722"/>
      <c r="AD35" s="722">
        <v>72.900000000000006</v>
      </c>
      <c r="AE35" s="720"/>
      <c r="AF35" s="275"/>
    </row>
    <row r="36" spans="1:43" s="725" customFormat="1" ht="14.25" customHeight="1">
      <c r="A36" s="723"/>
      <c r="B36" s="724"/>
      <c r="C36" s="290" t="s">
        <v>287</v>
      </c>
      <c r="E36" s="290"/>
      <c r="F36" s="726">
        <v>-56</v>
      </c>
      <c r="G36" s="727"/>
      <c r="H36" s="726">
        <v>-56.8</v>
      </c>
      <c r="I36" s="727"/>
      <c r="J36" s="726">
        <v>-57.1</v>
      </c>
      <c r="K36" s="727"/>
      <c r="L36" s="726">
        <v>-55.8</v>
      </c>
      <c r="M36" s="727"/>
      <c r="N36" s="726">
        <v>-54.5</v>
      </c>
      <c r="O36" s="727"/>
      <c r="P36" s="726">
        <v>-53.3</v>
      </c>
      <c r="Q36" s="727"/>
      <c r="R36" s="726">
        <v>-52.6</v>
      </c>
      <c r="S36" s="727"/>
      <c r="T36" s="726">
        <v>-51.5</v>
      </c>
      <c r="U36" s="727"/>
      <c r="V36" s="726">
        <v>-50.4</v>
      </c>
      <c r="W36" s="727"/>
      <c r="X36" s="726">
        <v>-49.2</v>
      </c>
      <c r="Y36" s="727"/>
      <c r="Z36" s="726">
        <v>-51.4</v>
      </c>
      <c r="AA36" s="727"/>
      <c r="AB36" s="726">
        <v>-55.3</v>
      </c>
      <c r="AC36" s="727"/>
      <c r="AD36" s="726">
        <v>-59</v>
      </c>
      <c r="AE36" s="723"/>
      <c r="AF36" s="291"/>
      <c r="AG36" s="761"/>
      <c r="AH36" s="761"/>
      <c r="AI36" s="761"/>
      <c r="AJ36" s="761"/>
      <c r="AK36" s="761"/>
      <c r="AL36" s="761"/>
      <c r="AM36" s="761"/>
      <c r="AN36" s="761"/>
      <c r="AO36" s="761"/>
      <c r="AP36" s="761"/>
      <c r="AQ36" s="761"/>
    </row>
    <row r="37" spans="1:43" s="115" customFormat="1" ht="10.5" customHeight="1">
      <c r="A37" s="4"/>
      <c r="B37" s="30"/>
      <c r="C37" s="721"/>
      <c r="D37" s="676"/>
      <c r="E37" s="676"/>
      <c r="F37" s="719"/>
      <c r="G37" s="719"/>
      <c r="H37" s="719"/>
      <c r="I37" s="719"/>
      <c r="J37" s="719"/>
      <c r="K37" s="719"/>
      <c r="L37" s="719"/>
      <c r="M37" s="719"/>
      <c r="N37" s="719"/>
      <c r="O37" s="719"/>
      <c r="P37" s="719"/>
      <c r="Q37" s="719"/>
      <c r="R37" s="719"/>
      <c r="S37" s="719"/>
      <c r="T37" s="719"/>
      <c r="U37" s="719"/>
      <c r="V37" s="719"/>
      <c r="W37" s="719"/>
      <c r="X37" s="719"/>
      <c r="Y37" s="719"/>
      <c r="Z37" s="719"/>
      <c r="AA37" s="719"/>
      <c r="AB37" s="719"/>
      <c r="AC37" s="719"/>
      <c r="AD37" s="719"/>
      <c r="AE37" s="720"/>
      <c r="AF37" s="275"/>
    </row>
    <row r="38" spans="1:43" s="115" customFormat="1" ht="10.5" customHeight="1">
      <c r="A38" s="4"/>
      <c r="B38" s="30"/>
      <c r="C38" s="721"/>
      <c r="D38" s="676"/>
      <c r="E38" s="676"/>
      <c r="F38" s="719"/>
      <c r="G38" s="719"/>
      <c r="H38" s="719"/>
      <c r="I38" s="719"/>
      <c r="J38" s="719"/>
      <c r="K38" s="719"/>
      <c r="L38" s="719"/>
      <c r="M38" s="719"/>
      <c r="N38" s="719"/>
      <c r="O38" s="719"/>
      <c r="P38" s="719"/>
      <c r="Q38" s="719"/>
      <c r="R38" s="719"/>
      <c r="S38" s="719"/>
      <c r="T38" s="719"/>
      <c r="U38" s="719"/>
      <c r="V38" s="719"/>
      <c r="W38" s="719"/>
      <c r="X38" s="719"/>
      <c r="Y38" s="719"/>
      <c r="Z38" s="719"/>
      <c r="AA38" s="719"/>
      <c r="AB38" s="719"/>
      <c r="AC38" s="719"/>
      <c r="AD38" s="719"/>
      <c r="AE38" s="720"/>
      <c r="AF38" s="275"/>
    </row>
    <row r="39" spans="1:43" s="115" customFormat="1" ht="10.5" customHeight="1">
      <c r="A39" s="4"/>
      <c r="B39" s="30"/>
      <c r="C39" s="721"/>
      <c r="D39" s="676"/>
      <c r="E39" s="676"/>
      <c r="F39" s="719"/>
      <c r="G39" s="719"/>
      <c r="H39" s="719"/>
      <c r="I39" s="719"/>
      <c r="J39" s="719"/>
      <c r="K39" s="719"/>
      <c r="L39" s="719"/>
      <c r="M39" s="719"/>
      <c r="N39" s="719"/>
      <c r="O39" s="719"/>
      <c r="P39" s="719"/>
      <c r="Q39" s="719"/>
      <c r="R39" s="719"/>
      <c r="S39" s="719"/>
      <c r="T39" s="719"/>
      <c r="U39" s="719"/>
      <c r="V39" s="719"/>
      <c r="W39" s="719"/>
      <c r="X39" s="719"/>
      <c r="Y39" s="719"/>
      <c r="Z39" s="719"/>
      <c r="AA39" s="719"/>
      <c r="AB39" s="719"/>
      <c r="AC39" s="719"/>
      <c r="AD39" s="719"/>
      <c r="AE39" s="720"/>
      <c r="AF39" s="275"/>
    </row>
    <row r="40" spans="1:43" s="115" customFormat="1" ht="10.5" customHeight="1">
      <c r="A40" s="4"/>
      <c r="B40" s="30"/>
      <c r="C40" s="721"/>
      <c r="D40" s="676"/>
      <c r="E40" s="676"/>
      <c r="F40" s="719"/>
      <c r="G40" s="719"/>
      <c r="H40" s="719"/>
      <c r="I40" s="719"/>
      <c r="J40" s="719"/>
      <c r="K40" s="719"/>
      <c r="L40" s="719"/>
      <c r="M40" s="719"/>
      <c r="N40" s="719"/>
      <c r="O40" s="719"/>
      <c r="P40" s="719"/>
      <c r="Q40" s="719"/>
      <c r="R40" s="719"/>
      <c r="S40" s="719"/>
      <c r="T40" s="719"/>
      <c r="U40" s="719"/>
      <c r="V40" s="719"/>
      <c r="W40" s="719"/>
      <c r="X40" s="719"/>
      <c r="Y40" s="719"/>
      <c r="Z40" s="719"/>
      <c r="AA40" s="719"/>
      <c r="AB40" s="719"/>
      <c r="AC40" s="719"/>
      <c r="AD40" s="719"/>
      <c r="AE40" s="720"/>
      <c r="AF40" s="275"/>
    </row>
    <row r="41" spans="1:43" s="115" customFormat="1" ht="10.5" customHeight="1">
      <c r="A41" s="4"/>
      <c r="B41" s="30"/>
      <c r="C41" s="721"/>
      <c r="D41" s="676"/>
      <c r="E41" s="676"/>
      <c r="F41" s="719"/>
      <c r="G41" s="719"/>
      <c r="H41" s="719"/>
      <c r="I41" s="719"/>
      <c r="J41" s="719"/>
      <c r="K41" s="719"/>
      <c r="L41" s="719"/>
      <c r="M41" s="719"/>
      <c r="N41" s="719"/>
      <c r="O41" s="719"/>
      <c r="P41" s="719"/>
      <c r="Q41" s="719"/>
      <c r="R41" s="719"/>
      <c r="S41" s="719"/>
      <c r="T41" s="719"/>
      <c r="U41" s="719"/>
      <c r="V41" s="719"/>
      <c r="W41" s="719"/>
      <c r="X41" s="719"/>
      <c r="Y41" s="719"/>
      <c r="Z41" s="719"/>
      <c r="AA41" s="719"/>
      <c r="AB41" s="719"/>
      <c r="AC41" s="719"/>
      <c r="AD41" s="719"/>
      <c r="AE41" s="720"/>
      <c r="AF41" s="275"/>
    </row>
    <row r="42" spans="1:43" s="115" customFormat="1" ht="10.5" customHeight="1">
      <c r="A42" s="4"/>
      <c r="B42" s="30"/>
      <c r="C42" s="721"/>
      <c r="D42" s="676"/>
      <c r="E42" s="676"/>
      <c r="F42" s="719"/>
      <c r="G42" s="719"/>
      <c r="H42" s="719"/>
      <c r="I42" s="719"/>
      <c r="J42" s="719"/>
      <c r="K42" s="719"/>
      <c r="L42" s="719"/>
      <c r="M42" s="719"/>
      <c r="N42" s="719"/>
      <c r="O42" s="719"/>
      <c r="P42" s="719"/>
      <c r="Q42" s="719"/>
      <c r="R42" s="719"/>
      <c r="S42" s="719"/>
      <c r="T42" s="719"/>
      <c r="U42" s="719"/>
      <c r="V42" s="719"/>
      <c r="W42" s="719"/>
      <c r="X42" s="719"/>
      <c r="Y42" s="719"/>
      <c r="Z42" s="719"/>
      <c r="AA42" s="719"/>
      <c r="AB42" s="719"/>
      <c r="AC42" s="719"/>
      <c r="AD42" s="719"/>
      <c r="AE42" s="720"/>
      <c r="AF42" s="275"/>
    </row>
    <row r="43" spans="1:43" s="115" customFormat="1" ht="10.5" customHeight="1">
      <c r="A43" s="4"/>
      <c r="B43" s="30"/>
      <c r="C43" s="721"/>
      <c r="D43" s="676"/>
      <c r="E43" s="676"/>
      <c r="F43" s="719"/>
      <c r="G43" s="719"/>
      <c r="H43" s="719"/>
      <c r="I43" s="719"/>
      <c r="J43" s="719"/>
      <c r="K43" s="719"/>
      <c r="L43" s="719"/>
      <c r="M43" s="719"/>
      <c r="N43" s="719"/>
      <c r="O43" s="719"/>
      <c r="P43" s="719"/>
      <c r="Q43" s="719"/>
      <c r="R43" s="719"/>
      <c r="S43" s="719"/>
      <c r="T43" s="719"/>
      <c r="U43" s="719"/>
      <c r="V43" s="719"/>
      <c r="W43" s="719"/>
      <c r="X43" s="719"/>
      <c r="Y43" s="719"/>
      <c r="Z43" s="719"/>
      <c r="AA43" s="719"/>
      <c r="AB43" s="719"/>
      <c r="AC43" s="719"/>
      <c r="AD43" s="719"/>
      <c r="AE43" s="720"/>
      <c r="AF43" s="275"/>
    </row>
    <row r="44" spans="1:43" s="115" customFormat="1" ht="10.5" customHeight="1">
      <c r="A44" s="4"/>
      <c r="B44" s="30"/>
      <c r="C44" s="721"/>
      <c r="D44" s="676"/>
      <c r="E44" s="676"/>
      <c r="F44" s="719"/>
      <c r="G44" s="719"/>
      <c r="H44" s="719"/>
      <c r="I44" s="719"/>
      <c r="J44" s="719"/>
      <c r="K44" s="719"/>
      <c r="L44" s="719"/>
      <c r="M44" s="719"/>
      <c r="N44" s="719"/>
      <c r="O44" s="719"/>
      <c r="P44" s="719"/>
      <c r="Q44" s="719"/>
      <c r="R44" s="719"/>
      <c r="S44" s="719"/>
      <c r="T44" s="719"/>
      <c r="U44" s="719"/>
      <c r="V44" s="719"/>
      <c r="W44" s="719"/>
      <c r="X44" s="719"/>
      <c r="Y44" s="719"/>
      <c r="Z44" s="719"/>
      <c r="AA44" s="719"/>
      <c r="AB44" s="719"/>
      <c r="AC44" s="719"/>
      <c r="AD44" s="719"/>
      <c r="AE44" s="720"/>
      <c r="AF44" s="275"/>
    </row>
    <row r="45" spans="1:43" s="115" customFormat="1" ht="10.5" customHeight="1">
      <c r="A45" s="4"/>
      <c r="B45" s="30"/>
      <c r="C45" s="721"/>
      <c r="D45" s="676"/>
      <c r="E45" s="676"/>
      <c r="F45" s="719"/>
      <c r="G45" s="719"/>
      <c r="H45" s="719"/>
      <c r="I45" s="719"/>
      <c r="J45" s="719"/>
      <c r="K45" s="719"/>
      <c r="L45" s="719"/>
      <c r="M45" s="719"/>
      <c r="N45" s="719"/>
      <c r="O45" s="719"/>
      <c r="P45" s="719"/>
      <c r="Q45" s="719"/>
      <c r="R45" s="719"/>
      <c r="S45" s="719"/>
      <c r="T45" s="719"/>
      <c r="U45" s="719"/>
      <c r="V45" s="719"/>
      <c r="W45" s="719"/>
      <c r="X45" s="719"/>
      <c r="Y45" s="719"/>
      <c r="Z45" s="719"/>
      <c r="AA45" s="719"/>
      <c r="AB45" s="719"/>
      <c r="AC45" s="719"/>
      <c r="AD45" s="719"/>
      <c r="AE45" s="720"/>
      <c r="AF45" s="275"/>
    </row>
    <row r="46" spans="1:43" s="115" customFormat="1" ht="10.5" customHeight="1">
      <c r="A46" s="4"/>
      <c r="B46" s="30"/>
      <c r="C46" s="721"/>
      <c r="D46" s="676"/>
      <c r="E46" s="676"/>
      <c r="F46" s="719"/>
      <c r="G46" s="719"/>
      <c r="H46" s="719"/>
      <c r="I46" s="719"/>
      <c r="J46" s="719"/>
      <c r="K46" s="719"/>
      <c r="L46" s="719"/>
      <c r="M46" s="719"/>
      <c r="N46" s="719"/>
      <c r="O46" s="719"/>
      <c r="P46" s="719"/>
      <c r="Q46" s="719"/>
      <c r="R46" s="719"/>
      <c r="S46" s="719"/>
      <c r="T46" s="719"/>
      <c r="U46" s="719"/>
      <c r="V46" s="719"/>
      <c r="W46" s="719"/>
      <c r="X46" s="719"/>
      <c r="Y46" s="719"/>
      <c r="Z46" s="719"/>
      <c r="AA46" s="719"/>
      <c r="AB46" s="719"/>
      <c r="AC46" s="719"/>
      <c r="AD46" s="719"/>
      <c r="AE46" s="720"/>
      <c r="AF46" s="275"/>
    </row>
    <row r="47" spans="1:43" s="115" customFormat="1" ht="10.5" customHeight="1">
      <c r="A47" s="4"/>
      <c r="B47" s="30"/>
      <c r="C47" s="721"/>
      <c r="D47" s="676"/>
      <c r="E47" s="676"/>
      <c r="F47" s="719"/>
      <c r="G47" s="719"/>
      <c r="H47" s="719"/>
      <c r="I47" s="719"/>
      <c r="J47" s="719"/>
      <c r="K47" s="719"/>
      <c r="L47" s="719"/>
      <c r="M47" s="719"/>
      <c r="N47" s="719"/>
      <c r="O47" s="719"/>
      <c r="P47" s="719"/>
      <c r="Q47" s="719"/>
      <c r="R47" s="719"/>
      <c r="S47" s="719"/>
      <c r="T47" s="719"/>
      <c r="U47" s="719"/>
      <c r="V47" s="719"/>
      <c r="W47" s="719"/>
      <c r="X47" s="719"/>
      <c r="Y47" s="719"/>
      <c r="Z47" s="719"/>
      <c r="AA47" s="719"/>
      <c r="AB47" s="719"/>
      <c r="AC47" s="719"/>
      <c r="AD47" s="719"/>
      <c r="AE47" s="720"/>
      <c r="AF47" s="275"/>
    </row>
    <row r="48" spans="1:43" s="115" customFormat="1" ht="10.5" customHeight="1">
      <c r="A48" s="4"/>
      <c r="B48" s="30"/>
      <c r="C48" s="721"/>
      <c r="D48" s="676"/>
      <c r="E48" s="676"/>
      <c r="F48" s="719"/>
      <c r="G48" s="719"/>
      <c r="H48" s="719"/>
      <c r="I48" s="719"/>
      <c r="J48" s="719"/>
      <c r="K48" s="719"/>
      <c r="L48" s="719"/>
      <c r="M48" s="719"/>
      <c r="N48" s="719"/>
      <c r="O48" s="719"/>
      <c r="P48" s="719"/>
      <c r="Q48" s="719"/>
      <c r="R48" s="719"/>
      <c r="S48" s="719"/>
      <c r="T48" s="719"/>
      <c r="U48" s="719"/>
      <c r="V48" s="719"/>
      <c r="W48" s="719"/>
      <c r="X48" s="719"/>
      <c r="Y48" s="719"/>
      <c r="Z48" s="719"/>
      <c r="AA48" s="719"/>
      <c r="AB48" s="719"/>
      <c r="AC48" s="719"/>
      <c r="AD48" s="719"/>
      <c r="AE48" s="720"/>
      <c r="AF48" s="275"/>
    </row>
    <row r="49" spans="1:43" s="115" customFormat="1" ht="10.5" customHeight="1">
      <c r="A49" s="4"/>
      <c r="B49" s="30"/>
      <c r="C49" s="721"/>
      <c r="D49" s="676"/>
      <c r="E49" s="676"/>
      <c r="F49" s="719"/>
      <c r="G49" s="719"/>
      <c r="H49" s="719"/>
      <c r="I49" s="719"/>
      <c r="J49" s="719"/>
      <c r="K49" s="719"/>
      <c r="L49" s="719"/>
      <c r="M49" s="719"/>
      <c r="N49" s="719"/>
      <c r="O49" s="719"/>
      <c r="P49" s="719"/>
      <c r="Q49" s="719"/>
      <c r="R49" s="719"/>
      <c r="S49" s="719"/>
      <c r="T49" s="719"/>
      <c r="U49" s="719"/>
      <c r="V49" s="719"/>
      <c r="W49" s="719"/>
      <c r="X49" s="719"/>
      <c r="Y49" s="719"/>
      <c r="Z49" s="719"/>
      <c r="AA49" s="719"/>
      <c r="AB49" s="719"/>
      <c r="AC49" s="719"/>
      <c r="AD49" s="719"/>
      <c r="AE49" s="720"/>
      <c r="AF49" s="275"/>
    </row>
    <row r="50" spans="1:43" s="115" customFormat="1" ht="17.25" customHeight="1">
      <c r="A50" s="4"/>
      <c r="B50" s="30"/>
      <c r="C50" s="1312" t="s">
        <v>288</v>
      </c>
      <c r="D50" s="676"/>
      <c r="E50" s="676"/>
      <c r="F50" s="713"/>
      <c r="G50" s="719"/>
      <c r="H50" s="719"/>
      <c r="I50" s="719"/>
      <c r="J50" s="719"/>
      <c r="K50" s="719"/>
      <c r="L50" s="719"/>
      <c r="M50" s="719"/>
      <c r="N50" s="719"/>
      <c r="O50" s="719"/>
      <c r="P50" s="719"/>
      <c r="Q50" s="719"/>
      <c r="R50" s="719"/>
      <c r="S50" s="719"/>
      <c r="T50" s="719"/>
      <c r="U50" s="719"/>
      <c r="V50" s="719"/>
      <c r="W50" s="719"/>
      <c r="X50" s="719"/>
      <c r="Y50" s="719"/>
      <c r="Z50" s="719"/>
      <c r="AA50" s="719"/>
      <c r="AB50" s="719"/>
      <c r="AC50" s="719"/>
      <c r="AD50" s="719"/>
      <c r="AE50" s="720"/>
      <c r="AF50" s="275"/>
      <c r="AG50" s="295"/>
      <c r="AH50" s="295"/>
      <c r="AI50" s="295"/>
      <c r="AJ50" s="295"/>
      <c r="AK50" s="295"/>
      <c r="AL50" s="295"/>
      <c r="AM50" s="295"/>
      <c r="AN50" s="295"/>
      <c r="AO50" s="295"/>
      <c r="AP50" s="295"/>
      <c r="AQ50" s="295"/>
    </row>
    <row r="51" spans="1:43" s="115" customFormat="1" ht="11.25" customHeight="1">
      <c r="A51" s="292"/>
      <c r="B51" s="293"/>
      <c r="C51" s="728"/>
      <c r="D51" s="507" t="s">
        <v>289</v>
      </c>
      <c r="E51" s="696"/>
      <c r="F51" s="726">
        <v>583.4</v>
      </c>
      <c r="G51" s="727"/>
      <c r="H51" s="726">
        <v>605.1</v>
      </c>
      <c r="I51" s="727"/>
      <c r="J51" s="726">
        <v>637.70000000000005</v>
      </c>
      <c r="K51" s="727"/>
      <c r="L51" s="726">
        <v>648</v>
      </c>
      <c r="M51" s="727"/>
      <c r="N51" s="726">
        <v>661.4</v>
      </c>
      <c r="O51" s="727"/>
      <c r="P51" s="726">
        <v>655.9</v>
      </c>
      <c r="Q51" s="727"/>
      <c r="R51" s="726">
        <v>641.20000000000005</v>
      </c>
      <c r="S51" s="727"/>
      <c r="T51" s="726">
        <v>646</v>
      </c>
      <c r="U51" s="727"/>
      <c r="V51" s="726">
        <v>655.29999999999995</v>
      </c>
      <c r="W51" s="727"/>
      <c r="X51" s="726">
        <v>673.4</v>
      </c>
      <c r="Y51" s="727"/>
      <c r="Z51" s="726">
        <v>683.6</v>
      </c>
      <c r="AA51" s="727"/>
      <c r="AB51" s="726">
        <v>695</v>
      </c>
      <c r="AC51" s="727"/>
      <c r="AD51" s="726">
        <v>697.8</v>
      </c>
      <c r="AE51" s="720"/>
      <c r="AF51" s="275"/>
      <c r="AG51" s="295"/>
      <c r="AH51" s="295"/>
      <c r="AI51" s="295"/>
      <c r="AJ51" s="295"/>
      <c r="AK51" s="295"/>
      <c r="AL51" s="295"/>
      <c r="AM51" s="295"/>
      <c r="AN51" s="295"/>
      <c r="AO51" s="295"/>
      <c r="AP51" s="295"/>
      <c r="AQ51" s="295"/>
    </row>
    <row r="52" spans="1:43" s="732" customFormat="1" ht="12" customHeight="1">
      <c r="A52" s="729"/>
      <c r="B52" s="701"/>
      <c r="C52" s="730"/>
      <c r="D52" s="1314" t="s">
        <v>495</v>
      </c>
      <c r="E52" s="729"/>
      <c r="F52" s="718">
        <v>37.799999999999997</v>
      </c>
      <c r="G52" s="717"/>
      <c r="H52" s="718">
        <v>38.799999999999997</v>
      </c>
      <c r="I52" s="717"/>
      <c r="J52" s="718">
        <v>41.3</v>
      </c>
      <c r="K52" s="717"/>
      <c r="L52" s="718">
        <v>42.25</v>
      </c>
      <c r="M52" s="717"/>
      <c r="N52" s="718">
        <v>42.9</v>
      </c>
      <c r="O52" s="717"/>
      <c r="P52" s="718">
        <v>42.244999999999997</v>
      </c>
      <c r="Q52" s="717"/>
      <c r="R52" s="718">
        <v>40.799999999999997</v>
      </c>
      <c r="S52" s="717"/>
      <c r="T52" s="718">
        <v>40.799999999999997</v>
      </c>
      <c r="U52" s="717"/>
      <c r="V52" s="718">
        <v>39.164999999999999</v>
      </c>
      <c r="W52" s="717"/>
      <c r="X52" s="718">
        <v>38.71</v>
      </c>
      <c r="Y52" s="717"/>
      <c r="Z52" s="718">
        <v>39</v>
      </c>
      <c r="AA52" s="717"/>
      <c r="AB52" s="718">
        <v>40.5</v>
      </c>
      <c r="AC52" s="717"/>
      <c r="AD52" s="718">
        <v>41.5</v>
      </c>
      <c r="AE52" s="731"/>
      <c r="AF52" s="275"/>
      <c r="AG52" s="763"/>
      <c r="AH52" s="763"/>
      <c r="AI52" s="763"/>
      <c r="AJ52" s="763"/>
      <c r="AK52" s="763"/>
      <c r="AL52" s="763"/>
      <c r="AM52" s="763"/>
      <c r="AN52" s="763"/>
      <c r="AO52" s="763"/>
      <c r="AP52" s="763"/>
      <c r="AQ52" s="763"/>
    </row>
    <row r="53" spans="1:43" s="737" customFormat="1" ht="11.25" customHeight="1">
      <c r="A53" s="733"/>
      <c r="B53" s="734"/>
      <c r="C53" s="735"/>
      <c r="D53" s="507" t="s">
        <v>290</v>
      </c>
      <c r="E53" s="733"/>
      <c r="F53" s="726">
        <v>68.7</v>
      </c>
      <c r="G53" s="727"/>
      <c r="H53" s="726">
        <v>64.2</v>
      </c>
      <c r="I53" s="727"/>
      <c r="J53" s="726">
        <v>75.8</v>
      </c>
      <c r="K53" s="727"/>
      <c r="L53" s="726">
        <v>60.2</v>
      </c>
      <c r="M53" s="727"/>
      <c r="N53" s="726">
        <v>65.400000000000006</v>
      </c>
      <c r="O53" s="727"/>
      <c r="P53" s="726">
        <v>52.96</v>
      </c>
      <c r="Q53" s="727"/>
      <c r="R53" s="726">
        <v>56.835000000000001</v>
      </c>
      <c r="S53" s="727"/>
      <c r="T53" s="726">
        <v>56.164999999999999</v>
      </c>
      <c r="U53" s="727"/>
      <c r="V53" s="726">
        <v>62.2</v>
      </c>
      <c r="W53" s="727"/>
      <c r="X53" s="726">
        <v>60.4</v>
      </c>
      <c r="Y53" s="727"/>
      <c r="Z53" s="726">
        <v>74.8</v>
      </c>
      <c r="AA53" s="727"/>
      <c r="AB53" s="726">
        <v>75.7</v>
      </c>
      <c r="AC53" s="727"/>
      <c r="AD53" s="726">
        <v>69.900000000000006</v>
      </c>
      <c r="AE53" s="736"/>
      <c r="AF53" s="264"/>
      <c r="AG53" s="762"/>
      <c r="AH53" s="762"/>
      <c r="AI53" s="762"/>
      <c r="AJ53" s="762"/>
      <c r="AK53" s="762"/>
      <c r="AL53" s="762"/>
      <c r="AM53" s="762"/>
      <c r="AN53" s="762"/>
      <c r="AO53" s="762"/>
      <c r="AP53" s="762"/>
      <c r="AQ53" s="762"/>
    </row>
    <row r="54" spans="1:43" s="115" customFormat="1" ht="11.25" customHeight="1">
      <c r="A54" s="4"/>
      <c r="B54" s="30"/>
      <c r="C54" s="721"/>
      <c r="D54" s="1314" t="s">
        <v>496</v>
      </c>
      <c r="E54" s="613"/>
      <c r="F54" s="718">
        <v>20</v>
      </c>
      <c r="G54" s="717"/>
      <c r="H54" s="718">
        <v>35.200000000000003</v>
      </c>
      <c r="I54" s="717"/>
      <c r="J54" s="718">
        <v>19.899999999999999</v>
      </c>
      <c r="K54" s="717"/>
      <c r="L54" s="718">
        <v>19.5</v>
      </c>
      <c r="M54" s="717"/>
      <c r="N54" s="718">
        <v>19.899999999999999</v>
      </c>
      <c r="O54" s="717"/>
      <c r="P54" s="718">
        <v>15.2</v>
      </c>
      <c r="Q54" s="717"/>
      <c r="R54" s="718">
        <v>12.6</v>
      </c>
      <c r="S54" s="717"/>
      <c r="T54" s="718">
        <v>16.399999999999999</v>
      </c>
      <c r="U54" s="717"/>
      <c r="V54" s="718">
        <v>13</v>
      </c>
      <c r="W54" s="717"/>
      <c r="X54" s="718">
        <v>12.4</v>
      </c>
      <c r="Y54" s="717"/>
      <c r="Z54" s="718">
        <v>-7.1</v>
      </c>
      <c r="AA54" s="717"/>
      <c r="AB54" s="718">
        <v>9</v>
      </c>
      <c r="AC54" s="717"/>
      <c r="AD54" s="718">
        <v>1.7</v>
      </c>
      <c r="AE54" s="720"/>
      <c r="AF54" s="275"/>
      <c r="AG54" s="295"/>
      <c r="AH54" s="295"/>
      <c r="AI54" s="295"/>
      <c r="AJ54" s="295"/>
      <c r="AK54" s="295"/>
      <c r="AL54" s="295"/>
      <c r="AM54" s="295"/>
      <c r="AN54" s="295"/>
      <c r="AO54" s="295"/>
      <c r="AP54" s="295"/>
      <c r="AQ54" s="295"/>
    </row>
    <row r="55" spans="1:43" s="115" customFormat="1" ht="3.75" customHeight="1">
      <c r="A55" s="4"/>
      <c r="B55" s="30"/>
      <c r="C55" s="738"/>
      <c r="D55" s="738"/>
      <c r="E55" s="676"/>
      <c r="F55" s="739"/>
      <c r="G55" s="740"/>
      <c r="H55" s="739"/>
      <c r="I55" s="740"/>
      <c r="J55" s="739"/>
      <c r="K55" s="740"/>
      <c r="L55" s="739"/>
      <c r="M55" s="740"/>
      <c r="N55" s="739"/>
      <c r="O55" s="740"/>
      <c r="P55" s="739"/>
      <c r="Q55" s="740"/>
      <c r="R55" s="739"/>
      <c r="S55" s="740"/>
      <c r="T55" s="739"/>
      <c r="U55" s="740"/>
      <c r="V55" s="739"/>
      <c r="W55" s="740"/>
      <c r="X55" s="739"/>
      <c r="Y55" s="740"/>
      <c r="Z55" s="739"/>
      <c r="AA55" s="740"/>
      <c r="AB55" s="739"/>
      <c r="AC55" s="740"/>
      <c r="AD55" s="739"/>
      <c r="AE55" s="720"/>
      <c r="AF55" s="275"/>
    </row>
    <row r="56" spans="1:43" s="115" customFormat="1" ht="12.75" customHeight="1">
      <c r="A56" s="292"/>
      <c r="B56" s="293"/>
      <c r="C56" s="1312" t="s">
        <v>291</v>
      </c>
      <c r="D56" s="676"/>
      <c r="E56" s="613"/>
      <c r="F56" s="726">
        <v>6.7</v>
      </c>
      <c r="G56" s="727"/>
      <c r="H56" s="726">
        <v>6</v>
      </c>
      <c r="I56" s="727"/>
      <c r="J56" s="726">
        <v>6.9</v>
      </c>
      <c r="K56" s="727"/>
      <c r="L56" s="726">
        <v>5.7050000000000001</v>
      </c>
      <c r="M56" s="727"/>
      <c r="N56" s="726">
        <v>7.5</v>
      </c>
      <c r="O56" s="727"/>
      <c r="P56" s="726">
        <v>7.2</v>
      </c>
      <c r="Q56" s="727"/>
      <c r="R56" s="726">
        <v>8.6</v>
      </c>
      <c r="S56" s="727"/>
      <c r="T56" s="726">
        <v>8.4</v>
      </c>
      <c r="U56" s="727"/>
      <c r="V56" s="726">
        <v>8.6</v>
      </c>
      <c r="W56" s="727"/>
      <c r="X56" s="726">
        <v>8.6999999999999993</v>
      </c>
      <c r="Y56" s="727"/>
      <c r="Z56" s="726">
        <v>9.1999999999999993</v>
      </c>
      <c r="AA56" s="727"/>
      <c r="AB56" s="726">
        <v>9.1999999999999993</v>
      </c>
      <c r="AC56" s="727"/>
      <c r="AD56" s="726">
        <v>8.1999999999999993</v>
      </c>
      <c r="AE56" s="720"/>
      <c r="AF56" s="275"/>
      <c r="AG56" s="295"/>
      <c r="AH56" s="295"/>
      <c r="AI56" s="295"/>
      <c r="AJ56" s="295"/>
      <c r="AK56" s="295"/>
      <c r="AL56" s="295"/>
      <c r="AM56" s="295"/>
      <c r="AN56" s="295"/>
      <c r="AO56" s="295"/>
      <c r="AP56" s="295"/>
      <c r="AQ56" s="295"/>
    </row>
    <row r="57" spans="1:43" s="115" customFormat="1" ht="9.75" customHeight="1">
      <c r="A57" s="292"/>
      <c r="B57" s="293"/>
      <c r="C57" s="1312"/>
      <c r="D57" s="1314" t="s">
        <v>292</v>
      </c>
      <c r="E57" s="613"/>
      <c r="F57" s="718">
        <v>-23.2</v>
      </c>
      <c r="G57" s="717"/>
      <c r="H57" s="718">
        <v>-8.8000000000000007</v>
      </c>
      <c r="I57" s="717"/>
      <c r="J57" s="718">
        <v>-21</v>
      </c>
      <c r="K57" s="717"/>
      <c r="L57" s="718">
        <v>-35</v>
      </c>
      <c r="M57" s="717"/>
      <c r="N57" s="718">
        <v>-14.3</v>
      </c>
      <c r="O57" s="717"/>
      <c r="P57" s="718">
        <v>-20</v>
      </c>
      <c r="Q57" s="717"/>
      <c r="R57" s="718">
        <v>-20.100000000000001</v>
      </c>
      <c r="S57" s="717"/>
      <c r="T57" s="718">
        <v>-8.8000000000000007</v>
      </c>
      <c r="U57" s="717"/>
      <c r="V57" s="718">
        <v>-10.199999999999999</v>
      </c>
      <c r="W57" s="717"/>
      <c r="X57" s="718">
        <v>-0.1</v>
      </c>
      <c r="Y57" s="717"/>
      <c r="Z57" s="718">
        <v>-3.5</v>
      </c>
      <c r="AA57" s="717"/>
      <c r="AB57" s="718">
        <v>25.1</v>
      </c>
      <c r="AC57" s="717"/>
      <c r="AD57" s="718">
        <v>22.3</v>
      </c>
      <c r="AE57" s="720"/>
      <c r="AF57" s="275"/>
      <c r="AG57" s="295"/>
      <c r="AH57" s="295"/>
      <c r="AI57" s="295"/>
      <c r="AJ57" s="295"/>
      <c r="AK57" s="295"/>
      <c r="AL57" s="295"/>
      <c r="AM57" s="295"/>
      <c r="AN57" s="295"/>
      <c r="AO57" s="295"/>
      <c r="AP57" s="295"/>
      <c r="AQ57" s="295"/>
    </row>
    <row r="58" spans="1:43" s="115" customFormat="1" ht="3.75" customHeight="1">
      <c r="A58" s="292"/>
      <c r="B58" s="293"/>
      <c r="C58" s="1312"/>
      <c r="D58" s="676"/>
      <c r="E58" s="613"/>
      <c r="F58" s="741"/>
      <c r="G58" s="742"/>
      <c r="H58" s="741"/>
      <c r="I58" s="742"/>
      <c r="J58" s="741"/>
      <c r="K58" s="742"/>
      <c r="L58" s="741"/>
      <c r="M58" s="742"/>
      <c r="N58" s="741"/>
      <c r="O58" s="742"/>
      <c r="P58" s="741"/>
      <c r="Q58" s="742"/>
      <c r="R58" s="741"/>
      <c r="S58" s="742"/>
      <c r="T58" s="741"/>
      <c r="U58" s="742"/>
      <c r="V58" s="741"/>
      <c r="W58" s="742"/>
      <c r="X58" s="741"/>
      <c r="Y58" s="742"/>
      <c r="Z58" s="741"/>
      <c r="AA58" s="742"/>
      <c r="AB58" s="741"/>
      <c r="AC58" s="742"/>
      <c r="AD58" s="741"/>
      <c r="AE58" s="720"/>
      <c r="AF58" s="275"/>
      <c r="AG58" s="295"/>
      <c r="AH58" s="295"/>
      <c r="AI58" s="295"/>
      <c r="AJ58" s="295"/>
      <c r="AK58" s="295"/>
      <c r="AL58" s="295"/>
      <c r="AM58" s="295"/>
      <c r="AN58" s="295"/>
      <c r="AO58" s="295"/>
      <c r="AP58" s="295"/>
      <c r="AQ58" s="295"/>
    </row>
    <row r="59" spans="1:43" s="115" customFormat="1" ht="17.25" customHeight="1">
      <c r="A59" s="292"/>
      <c r="B59" s="293"/>
      <c r="C59" s="1657" t="s">
        <v>293</v>
      </c>
      <c r="D59" s="1657"/>
      <c r="E59" s="613"/>
      <c r="F59" s="726">
        <v>309.39999999999998</v>
      </c>
      <c r="G59" s="727"/>
      <c r="H59" s="726">
        <v>317.10000000000002</v>
      </c>
      <c r="I59" s="727"/>
      <c r="J59" s="726">
        <v>334.2</v>
      </c>
      <c r="K59" s="727"/>
      <c r="L59" s="726">
        <v>352</v>
      </c>
      <c r="M59" s="727"/>
      <c r="N59" s="726">
        <v>360.7</v>
      </c>
      <c r="O59" s="727"/>
      <c r="P59" s="726">
        <v>363.6</v>
      </c>
      <c r="Q59" s="727"/>
      <c r="R59" s="726">
        <v>375.24</v>
      </c>
      <c r="S59" s="727"/>
      <c r="T59" s="726">
        <v>356.5</v>
      </c>
      <c r="U59" s="727"/>
      <c r="V59" s="726">
        <v>361.9</v>
      </c>
      <c r="W59" s="727"/>
      <c r="X59" s="726">
        <v>370.2</v>
      </c>
      <c r="Y59" s="726"/>
      <c r="Z59" s="726">
        <v>376.065</v>
      </c>
      <c r="AA59" s="726"/>
      <c r="AB59" s="726">
        <v>375.4</v>
      </c>
      <c r="AC59" s="726"/>
      <c r="AD59" s="765" t="s">
        <v>527</v>
      </c>
      <c r="AE59" s="720"/>
      <c r="AF59" s="275"/>
      <c r="AG59" s="295"/>
      <c r="AH59" s="295"/>
      <c r="AI59" s="295"/>
      <c r="AJ59" s="295"/>
      <c r="AK59" s="295"/>
      <c r="AL59" s="295"/>
      <c r="AM59" s="295"/>
      <c r="AN59" s="295"/>
      <c r="AO59" s="295"/>
      <c r="AP59" s="295"/>
      <c r="AQ59" s="295"/>
    </row>
    <row r="60" spans="1:43" s="115" customFormat="1" ht="11.25" customHeight="1">
      <c r="A60" s="4"/>
      <c r="B60" s="30"/>
      <c r="D60" s="1314" t="s">
        <v>497</v>
      </c>
      <c r="F60" s="718">
        <v>17.645</v>
      </c>
      <c r="G60" s="717"/>
      <c r="H60" s="718">
        <v>18.600000000000001</v>
      </c>
      <c r="I60" s="717"/>
      <c r="J60" s="718">
        <v>18</v>
      </c>
      <c r="K60" s="717"/>
      <c r="L60" s="718">
        <v>19.600000000000001</v>
      </c>
      <c r="M60" s="717"/>
      <c r="N60" s="718">
        <v>20.75</v>
      </c>
      <c r="O60" s="717"/>
      <c r="P60" s="718">
        <v>20.7</v>
      </c>
      <c r="Q60" s="717"/>
      <c r="R60" s="718">
        <v>21.6</v>
      </c>
      <c r="S60" s="717"/>
      <c r="T60" s="718">
        <v>19.8</v>
      </c>
      <c r="U60" s="717"/>
      <c r="V60" s="718">
        <v>19.8</v>
      </c>
      <c r="W60" s="717"/>
      <c r="X60" s="718">
        <v>19.37</v>
      </c>
      <c r="Y60" s="718"/>
      <c r="Z60" s="718">
        <v>19.100000000000001</v>
      </c>
      <c r="AA60" s="718"/>
      <c r="AB60" s="718">
        <v>19.600000000000001</v>
      </c>
      <c r="AC60" s="718"/>
      <c r="AD60" s="718" t="s">
        <v>527</v>
      </c>
      <c r="AE60" s="720"/>
      <c r="AF60" s="275"/>
      <c r="AG60" s="295"/>
      <c r="AH60" s="295"/>
      <c r="AI60" s="295"/>
      <c r="AJ60" s="295"/>
      <c r="AK60" s="295"/>
      <c r="AL60" s="295"/>
      <c r="AM60" s="295"/>
      <c r="AN60" s="295"/>
      <c r="AO60" s="295"/>
      <c r="AP60" s="295"/>
      <c r="AQ60" s="295"/>
    </row>
    <row r="61" spans="1:43" s="115" customFormat="1" ht="10.5" customHeight="1">
      <c r="A61" s="4"/>
      <c r="B61" s="30"/>
      <c r="C61" s="1319"/>
      <c r="D61" s="1319"/>
      <c r="E61" s="676"/>
      <c r="F61" s="736"/>
      <c r="G61" s="727"/>
      <c r="H61" s="743"/>
      <c r="I61" s="743"/>
      <c r="J61" s="743"/>
      <c r="K61" s="743"/>
      <c r="L61" s="743"/>
      <c r="M61" s="743"/>
      <c r="N61" s="743"/>
      <c r="O61" s="743"/>
      <c r="P61" s="743"/>
      <c r="Q61" s="743"/>
      <c r="R61" s="743"/>
      <c r="S61" s="743"/>
      <c r="T61" s="743"/>
      <c r="U61" s="743"/>
      <c r="V61" s="743"/>
      <c r="W61" s="743"/>
      <c r="X61" s="743"/>
      <c r="Y61" s="743"/>
      <c r="Z61" s="743"/>
      <c r="AA61" s="743"/>
      <c r="AB61" s="743"/>
      <c r="AC61" s="743"/>
      <c r="AD61" s="743"/>
      <c r="AE61" s="720"/>
      <c r="AF61" s="275"/>
    </row>
    <row r="62" spans="1:43" s="115" customFormat="1" ht="10.5" customHeight="1">
      <c r="A62" s="4"/>
      <c r="B62" s="30"/>
      <c r="C62" s="721"/>
      <c r="D62" s="676"/>
      <c r="E62" s="676"/>
      <c r="F62" s="715"/>
      <c r="G62" s="715"/>
      <c r="H62" s="715"/>
      <c r="I62" s="715"/>
      <c r="J62" s="715"/>
      <c r="K62" s="715"/>
      <c r="L62" s="715"/>
      <c r="M62" s="715"/>
      <c r="N62" s="715"/>
      <c r="O62" s="715"/>
      <c r="P62" s="715"/>
      <c r="Q62" s="715"/>
      <c r="R62" s="715"/>
      <c r="S62" s="715"/>
      <c r="T62" s="715"/>
      <c r="U62" s="715"/>
      <c r="V62" s="715"/>
      <c r="W62" s="715"/>
      <c r="X62" s="715"/>
      <c r="Y62" s="715"/>
      <c r="Z62" s="715"/>
      <c r="AA62" s="715"/>
      <c r="AB62" s="715"/>
      <c r="AC62" s="715"/>
      <c r="AD62" s="715"/>
      <c r="AE62" s="720"/>
      <c r="AF62" s="275"/>
    </row>
    <row r="63" spans="1:43" s="115" customFormat="1" ht="10.5" customHeight="1">
      <c r="A63" s="4"/>
      <c r="B63" s="30"/>
      <c r="C63" s="721"/>
      <c r="D63" s="676"/>
      <c r="E63" s="676"/>
      <c r="F63" s="719"/>
      <c r="G63" s="719"/>
      <c r="H63" s="719"/>
      <c r="I63" s="719"/>
      <c r="J63" s="719"/>
      <c r="K63" s="719"/>
      <c r="L63" s="719"/>
      <c r="M63" s="719"/>
      <c r="N63" s="719"/>
      <c r="O63" s="719"/>
      <c r="P63" s="719"/>
      <c r="Q63" s="719"/>
      <c r="R63" s="719"/>
      <c r="S63" s="719"/>
      <c r="T63" s="719"/>
      <c r="U63" s="719"/>
      <c r="V63" s="719"/>
      <c r="W63" s="719"/>
      <c r="X63" s="719"/>
      <c r="Y63" s="719"/>
      <c r="Z63" s="719"/>
      <c r="AA63" s="719"/>
      <c r="AB63" s="719"/>
      <c r="AC63" s="719"/>
      <c r="AD63" s="719"/>
      <c r="AE63" s="720"/>
      <c r="AF63" s="275"/>
    </row>
    <row r="64" spans="1:43" s="115" customFormat="1" ht="10.5" customHeight="1">
      <c r="A64" s="4"/>
      <c r="B64" s="30"/>
      <c r="C64" s="721"/>
      <c r="D64" s="676"/>
      <c r="E64" s="676"/>
      <c r="F64" s="719"/>
      <c r="G64" s="719"/>
      <c r="H64" s="719"/>
      <c r="I64" s="719"/>
      <c r="J64" s="719"/>
      <c r="K64" s="719"/>
      <c r="L64" s="719"/>
      <c r="M64" s="719"/>
      <c r="N64" s="719"/>
      <c r="O64" s="719"/>
      <c r="P64" s="719"/>
      <c r="Q64" s="719"/>
      <c r="R64" s="719"/>
      <c r="S64" s="719"/>
      <c r="T64" s="719"/>
      <c r="U64" s="719"/>
      <c r="V64" s="719"/>
      <c r="W64" s="719"/>
      <c r="X64" s="719"/>
      <c r="Y64" s="719"/>
      <c r="Z64" s="719"/>
      <c r="AA64" s="719"/>
      <c r="AB64" s="719"/>
      <c r="AC64" s="719"/>
      <c r="AD64" s="719"/>
      <c r="AE64" s="720"/>
      <c r="AF64" s="275"/>
    </row>
    <row r="65" spans="1:32" s="115" customFormat="1" ht="10.5" customHeight="1">
      <c r="A65" s="4"/>
      <c r="B65" s="30"/>
      <c r="C65" s="721"/>
      <c r="D65" s="676"/>
      <c r="E65" s="676"/>
      <c r="F65" s="719"/>
      <c r="G65" s="719"/>
      <c r="H65" s="719"/>
      <c r="I65" s="719"/>
      <c r="J65" s="719"/>
      <c r="K65" s="719"/>
      <c r="L65" s="719"/>
      <c r="M65" s="719"/>
      <c r="N65" s="719"/>
      <c r="O65" s="719"/>
      <c r="P65" s="719"/>
      <c r="Q65" s="719"/>
      <c r="R65" s="719"/>
      <c r="S65" s="719"/>
      <c r="T65" s="719"/>
      <c r="U65" s="719"/>
      <c r="V65" s="719"/>
      <c r="W65" s="719"/>
      <c r="X65" s="719"/>
      <c r="Y65" s="719"/>
      <c r="Z65" s="719"/>
      <c r="AA65" s="719"/>
      <c r="AB65" s="719"/>
      <c r="AC65" s="719"/>
      <c r="AD65" s="719"/>
      <c r="AE65" s="720"/>
      <c r="AF65" s="275"/>
    </row>
    <row r="66" spans="1:32" s="115" customFormat="1" ht="10.5" customHeight="1">
      <c r="A66" s="4"/>
      <c r="B66" s="30"/>
      <c r="C66" s="721"/>
      <c r="D66" s="676"/>
      <c r="E66" s="676"/>
      <c r="F66" s="719"/>
      <c r="G66" s="719"/>
      <c r="H66" s="719"/>
      <c r="I66" s="719"/>
      <c r="J66" s="719"/>
      <c r="K66" s="719"/>
      <c r="L66" s="719"/>
      <c r="M66" s="719"/>
      <c r="N66" s="719"/>
      <c r="O66" s="719"/>
      <c r="P66" s="719"/>
      <c r="Q66" s="719"/>
      <c r="R66" s="719"/>
      <c r="S66" s="719"/>
      <c r="T66" s="719"/>
      <c r="U66" s="719"/>
      <c r="V66" s="719"/>
      <c r="W66" s="719"/>
      <c r="X66" s="719"/>
      <c r="Y66" s="719"/>
      <c r="Z66" s="719"/>
      <c r="AA66" s="719"/>
      <c r="AB66" s="719"/>
      <c r="AC66" s="719"/>
      <c r="AD66" s="719"/>
      <c r="AE66" s="720"/>
      <c r="AF66" s="275"/>
    </row>
    <row r="67" spans="1:32" s="115" customFormat="1" ht="10.5" customHeight="1">
      <c r="A67" s="4"/>
      <c r="B67" s="30"/>
      <c r="C67" s="721"/>
      <c r="D67" s="676"/>
      <c r="E67" s="676"/>
      <c r="F67" s="719"/>
      <c r="G67" s="719"/>
      <c r="H67" s="719"/>
      <c r="I67" s="719"/>
      <c r="J67" s="719"/>
      <c r="K67" s="719"/>
      <c r="L67" s="719"/>
      <c r="M67" s="719"/>
      <c r="N67" s="719"/>
      <c r="O67" s="719"/>
      <c r="P67" s="719"/>
      <c r="Q67" s="719"/>
      <c r="R67" s="719"/>
      <c r="S67" s="719"/>
      <c r="T67" s="719"/>
      <c r="U67" s="719"/>
      <c r="V67" s="719"/>
      <c r="W67" s="719"/>
      <c r="X67" s="719"/>
      <c r="Y67" s="719"/>
      <c r="Z67" s="719"/>
      <c r="AA67" s="719"/>
      <c r="AB67" s="719"/>
      <c r="AC67" s="719"/>
      <c r="AD67" s="719"/>
      <c r="AE67" s="720"/>
      <c r="AF67" s="275"/>
    </row>
    <row r="68" spans="1:32" s="115" customFormat="1" ht="10.5" customHeight="1">
      <c r="A68" s="4"/>
      <c r="B68" s="30"/>
      <c r="C68" s="721"/>
      <c r="D68" s="676"/>
      <c r="E68" s="676"/>
      <c r="F68" s="719"/>
      <c r="G68" s="719"/>
      <c r="H68" s="719"/>
      <c r="I68" s="719"/>
      <c r="J68" s="719"/>
      <c r="K68" s="719"/>
      <c r="L68" s="719"/>
      <c r="M68" s="719"/>
      <c r="N68" s="719"/>
      <c r="O68" s="719"/>
      <c r="P68" s="719"/>
      <c r="Q68" s="719"/>
      <c r="R68" s="719"/>
      <c r="S68" s="719"/>
      <c r="T68" s="719"/>
      <c r="U68" s="719"/>
      <c r="V68" s="719"/>
      <c r="W68" s="719"/>
      <c r="X68" s="719"/>
      <c r="Y68" s="719"/>
      <c r="Z68" s="719"/>
      <c r="AA68" s="719"/>
      <c r="AB68" s="719"/>
      <c r="AC68" s="719"/>
      <c r="AD68" s="719"/>
      <c r="AE68" s="720"/>
      <c r="AF68" s="275"/>
    </row>
    <row r="69" spans="1:32" s="115" customFormat="1" ht="10.5" customHeight="1">
      <c r="A69" s="4"/>
      <c r="B69" s="30"/>
      <c r="C69" s="721"/>
      <c r="D69" s="676"/>
      <c r="E69" s="676"/>
      <c r="F69" s="719"/>
      <c r="G69" s="719"/>
      <c r="H69" s="719"/>
      <c r="I69" s="719"/>
      <c r="J69" s="719"/>
      <c r="K69" s="719"/>
      <c r="L69" s="719"/>
      <c r="M69" s="719"/>
      <c r="N69" s="719"/>
      <c r="O69" s="719"/>
      <c r="P69" s="719"/>
      <c r="Q69" s="719"/>
      <c r="R69" s="719"/>
      <c r="S69" s="719"/>
      <c r="T69" s="719"/>
      <c r="U69" s="719"/>
      <c r="V69" s="719"/>
      <c r="W69" s="719"/>
      <c r="X69" s="719"/>
      <c r="Y69" s="719"/>
      <c r="Z69" s="719"/>
      <c r="AA69" s="719"/>
      <c r="AB69" s="719"/>
      <c r="AC69" s="719"/>
      <c r="AD69" s="719"/>
      <c r="AE69" s="720"/>
      <c r="AF69" s="275"/>
    </row>
    <row r="70" spans="1:32" s="115" customFormat="1" ht="10.5" customHeight="1">
      <c r="A70" s="4"/>
      <c r="B70" s="30"/>
      <c r="C70" s="721"/>
      <c r="D70" s="676"/>
      <c r="E70" s="676"/>
      <c r="F70" s="719"/>
      <c r="G70" s="719"/>
      <c r="H70" s="719"/>
      <c r="I70" s="719"/>
      <c r="J70" s="719"/>
      <c r="K70" s="719"/>
      <c r="L70" s="719"/>
      <c r="M70" s="719"/>
      <c r="N70" s="719"/>
      <c r="O70" s="719"/>
      <c r="P70" s="719"/>
      <c r="Q70" s="719"/>
      <c r="R70" s="719"/>
      <c r="S70" s="719"/>
      <c r="T70" s="719"/>
      <c r="U70" s="719"/>
      <c r="V70" s="719"/>
      <c r="W70" s="719"/>
      <c r="X70" s="719"/>
      <c r="Y70" s="719"/>
      <c r="Z70" s="719"/>
      <c r="AA70" s="719"/>
      <c r="AB70" s="719"/>
      <c r="AC70" s="719"/>
      <c r="AD70" s="719"/>
      <c r="AE70" s="720"/>
      <c r="AF70" s="275"/>
    </row>
    <row r="71" spans="1:32" s="115" customFormat="1" ht="10.5" customHeight="1">
      <c r="A71" s="4"/>
      <c r="B71" s="30"/>
      <c r="C71" s="721"/>
      <c r="D71" s="676"/>
      <c r="E71" s="676"/>
      <c r="F71" s="719"/>
      <c r="G71" s="719"/>
      <c r="H71" s="719"/>
      <c r="I71" s="719"/>
      <c r="J71" s="719"/>
      <c r="K71" s="719"/>
      <c r="L71" s="719"/>
      <c r="M71" s="719"/>
      <c r="N71" s="719"/>
      <c r="O71" s="719"/>
      <c r="P71" s="719"/>
      <c r="Q71" s="719"/>
      <c r="R71" s="719"/>
      <c r="S71" s="719"/>
      <c r="T71" s="719"/>
      <c r="U71" s="719"/>
      <c r="V71" s="719"/>
      <c r="W71" s="719"/>
      <c r="X71" s="719"/>
      <c r="Y71" s="719"/>
      <c r="Z71" s="719"/>
      <c r="AA71" s="719"/>
      <c r="AB71" s="719"/>
      <c r="AC71" s="719"/>
      <c r="AD71" s="719"/>
      <c r="AE71" s="720"/>
      <c r="AF71" s="275"/>
    </row>
    <row r="72" spans="1:32" s="115" customFormat="1" ht="10.5" customHeight="1">
      <c r="A72" s="4"/>
      <c r="B72" s="30"/>
      <c r="C72" s="721"/>
      <c r="D72" s="676"/>
      <c r="E72" s="676"/>
      <c r="F72" s="719"/>
      <c r="G72" s="719"/>
      <c r="H72" s="719"/>
      <c r="I72" s="719"/>
      <c r="J72" s="719"/>
      <c r="K72" s="719"/>
      <c r="L72" s="719"/>
      <c r="M72" s="719"/>
      <c r="N72" s="719"/>
      <c r="O72" s="719"/>
      <c r="P72" s="719"/>
      <c r="Q72" s="719"/>
      <c r="R72" s="719"/>
      <c r="S72" s="719"/>
      <c r="T72" s="719"/>
      <c r="U72" s="719"/>
      <c r="V72" s="719"/>
      <c r="W72" s="719"/>
      <c r="X72" s="719"/>
      <c r="Y72" s="719"/>
      <c r="Z72" s="719"/>
      <c r="AA72" s="719"/>
      <c r="AB72" s="719"/>
      <c r="AC72" s="719"/>
      <c r="AD72" s="719"/>
      <c r="AE72" s="720"/>
      <c r="AF72" s="275"/>
    </row>
    <row r="73" spans="1:32" s="115" customFormat="1" ht="10.5" customHeight="1">
      <c r="A73" s="4"/>
      <c r="B73" s="30"/>
      <c r="C73" s="721"/>
      <c r="D73" s="676"/>
      <c r="E73" s="676"/>
      <c r="F73" s="719"/>
      <c r="G73" s="719"/>
      <c r="H73" s="719"/>
      <c r="I73" s="719"/>
      <c r="J73" s="719"/>
      <c r="K73" s="719"/>
      <c r="L73" s="719"/>
      <c r="M73" s="719"/>
      <c r="N73" s="719"/>
      <c r="O73" s="719"/>
      <c r="P73" s="719"/>
      <c r="Q73" s="719"/>
      <c r="R73" s="719"/>
      <c r="S73" s="719"/>
      <c r="T73" s="719"/>
      <c r="U73" s="719"/>
      <c r="V73" s="719"/>
      <c r="W73" s="719"/>
      <c r="X73" s="719"/>
      <c r="Y73" s="719"/>
      <c r="Z73" s="719"/>
      <c r="AA73" s="719"/>
      <c r="AB73" s="719"/>
      <c r="AC73" s="719"/>
      <c r="AD73" s="719"/>
      <c r="AE73" s="720"/>
      <c r="AF73" s="275"/>
    </row>
    <row r="74" spans="1:32" s="115" customFormat="1" ht="20.25" customHeight="1">
      <c r="A74" s="4"/>
      <c r="B74" s="30"/>
      <c r="C74" s="1658" t="s">
        <v>294</v>
      </c>
      <c r="D74" s="1658"/>
      <c r="E74" s="1658"/>
      <c r="F74" s="1658"/>
      <c r="G74" s="1658"/>
      <c r="H74" s="1658"/>
      <c r="I74" s="1658"/>
      <c r="J74" s="1658"/>
      <c r="K74" s="1658"/>
      <c r="L74" s="1658"/>
      <c r="M74" s="1658"/>
      <c r="N74" s="1658"/>
      <c r="O74" s="1658"/>
      <c r="P74" s="1658"/>
      <c r="Q74" s="1658"/>
      <c r="R74" s="1658"/>
      <c r="S74" s="1658"/>
      <c r="T74" s="1658"/>
      <c r="U74" s="1658"/>
      <c r="V74" s="1658"/>
      <c r="W74" s="1658"/>
      <c r="X74" s="1658"/>
      <c r="Y74" s="1658"/>
      <c r="Z74" s="1658"/>
      <c r="AA74" s="1658"/>
      <c r="AB74" s="1658"/>
      <c r="AC74" s="1658"/>
      <c r="AD74" s="1658"/>
      <c r="AE74" s="720"/>
      <c r="AF74" s="275"/>
    </row>
    <row r="75" spans="1:32" s="115" customFormat="1" ht="15.75" customHeight="1" thickBot="1">
      <c r="A75" s="4"/>
      <c r="B75" s="744"/>
      <c r="C75" s="1655" t="s">
        <v>472</v>
      </c>
      <c r="D75" s="1655"/>
      <c r="E75" s="1655"/>
      <c r="F75" s="1655"/>
      <c r="G75" s="1655"/>
      <c r="H75" s="1655"/>
      <c r="I75" s="1655"/>
      <c r="J75" s="1655"/>
      <c r="K75" s="1655"/>
      <c r="L75" s="1655"/>
      <c r="M75" s="1655"/>
      <c r="N75" s="1655"/>
      <c r="O75" s="1655"/>
      <c r="P75" s="1655"/>
      <c r="Q75" s="1655"/>
      <c r="R75" s="1655"/>
      <c r="S75" s="1655"/>
      <c r="T75" s="1655"/>
      <c r="U75" s="1655"/>
      <c r="V75" s="1655"/>
      <c r="W75" s="1655"/>
      <c r="X75" s="1655"/>
      <c r="Y75" s="1655"/>
      <c r="Z75" s="1655"/>
      <c r="AA75" s="1655"/>
      <c r="AB75" s="1655"/>
      <c r="AC75" s="1655"/>
      <c r="AD75" s="1655"/>
      <c r="AE75" s="720"/>
      <c r="AF75" s="275"/>
    </row>
    <row r="76" spans="1:32" ht="13.5" thickBot="1">
      <c r="A76" s="4"/>
      <c r="B76" s="745">
        <v>20</v>
      </c>
      <c r="C76" s="1310" t="s">
        <v>561</v>
      </c>
      <c r="D76" s="746"/>
      <c r="E76" s="746"/>
      <c r="F76" s="707"/>
      <c r="G76" s="747"/>
      <c r="H76" s="747"/>
      <c r="I76" s="747"/>
      <c r="J76" s="747"/>
      <c r="K76" s="747"/>
      <c r="L76" s="747"/>
      <c r="M76" s="747"/>
      <c r="N76" s="747"/>
      <c r="O76" s="747"/>
      <c r="P76" s="748"/>
      <c r="Q76" s="748"/>
      <c r="R76" s="748"/>
      <c r="S76" s="748"/>
      <c r="T76" s="748"/>
      <c r="U76" s="748"/>
      <c r="V76" s="748"/>
      <c r="W76" s="748"/>
      <c r="X76" s="749"/>
      <c r="Y76" s="749"/>
      <c r="Z76" s="749"/>
      <c r="AA76" s="749"/>
      <c r="AB76" s="749"/>
      <c r="AC76" s="749"/>
      <c r="AD76" s="1315"/>
      <c r="AE76" s="1315"/>
      <c r="AF76" s="1315"/>
    </row>
    <row r="77" spans="1:32">
      <c r="C77" s="700"/>
      <c r="D77" s="700"/>
      <c r="E77" s="700"/>
      <c r="F77" s="750"/>
      <c r="G77" s="750"/>
      <c r="H77" s="750"/>
      <c r="I77" s="750"/>
      <c r="J77" s="750"/>
      <c r="K77" s="750"/>
      <c r="L77" s="751"/>
      <c r="M77" s="751"/>
      <c r="N77" s="751"/>
      <c r="O77" s="751"/>
    </row>
    <row r="78" spans="1:32">
      <c r="C78" s="700"/>
      <c r="D78" s="700"/>
      <c r="E78" s="700"/>
      <c r="F78" s="700"/>
      <c r="G78" s="700"/>
      <c r="H78" s="700"/>
      <c r="I78" s="700"/>
      <c r="J78" s="700"/>
      <c r="K78" s="700"/>
      <c r="L78" s="700"/>
      <c r="M78" s="700"/>
      <c r="N78" s="700"/>
      <c r="O78" s="700"/>
      <c r="P78" s="700"/>
      <c r="Q78" s="700"/>
      <c r="R78" s="700"/>
      <c r="S78" s="700"/>
      <c r="T78" s="700"/>
      <c r="U78" s="700"/>
      <c r="V78" s="700"/>
      <c r="W78" s="700"/>
      <c r="X78" s="700"/>
      <c r="Y78" s="700"/>
      <c r="Z78" s="700"/>
      <c r="AA78" s="700"/>
      <c r="AB78" s="700"/>
      <c r="AC78" s="700"/>
      <c r="AD78" s="700"/>
      <c r="AE78" s="746"/>
      <c r="AF78" s="700"/>
    </row>
    <row r="79" spans="1:32">
      <c r="C79" s="700"/>
      <c r="D79" s="700"/>
      <c r="E79" s="700"/>
      <c r="F79" s="700"/>
      <c r="G79" s="700"/>
      <c r="H79" s="700"/>
      <c r="I79" s="700"/>
      <c r="J79" s="700"/>
      <c r="K79" s="700"/>
      <c r="L79" s="700"/>
      <c r="M79" s="700"/>
      <c r="N79" s="700"/>
      <c r="O79" s="700"/>
      <c r="P79" s="700"/>
      <c r="Q79" s="700"/>
      <c r="R79" s="700"/>
      <c r="S79" s="700"/>
      <c r="T79" s="700"/>
      <c r="U79" s="700"/>
      <c r="V79" s="700"/>
      <c r="W79" s="700"/>
      <c r="X79" s="700"/>
      <c r="Y79" s="700"/>
      <c r="Z79" s="700"/>
      <c r="AA79" s="700"/>
      <c r="AB79" s="700"/>
      <c r="AC79" s="700"/>
      <c r="AD79" s="700"/>
      <c r="AE79" s="746"/>
      <c r="AF79" s="700"/>
    </row>
    <row r="80" spans="1:32">
      <c r="C80" s="754"/>
      <c r="D80" s="754"/>
      <c r="E80" s="754"/>
      <c r="F80" s="754"/>
      <c r="G80" s="754"/>
      <c r="H80" s="754"/>
      <c r="I80" s="754"/>
      <c r="J80" s="754"/>
      <c r="K80" s="754"/>
      <c r="L80" s="754"/>
      <c r="M80" s="754"/>
      <c r="N80" s="754"/>
      <c r="O80" s="754"/>
      <c r="P80" s="754"/>
      <c r="Q80" s="754"/>
      <c r="R80" s="754"/>
      <c r="S80" s="754"/>
      <c r="T80" s="754"/>
      <c r="U80" s="754"/>
      <c r="V80" s="754"/>
      <c r="W80" s="754"/>
      <c r="X80" s="754"/>
      <c r="Y80" s="754"/>
      <c r="Z80" s="754"/>
      <c r="AA80" s="754"/>
      <c r="AB80" s="754"/>
      <c r="AC80" s="754"/>
      <c r="AD80" s="754"/>
      <c r="AE80" s="746"/>
      <c r="AF80" s="700"/>
    </row>
    <row r="81" spans="3:32">
      <c r="C81" s="700"/>
      <c r="D81" s="755"/>
      <c r="E81" s="700"/>
      <c r="F81" s="750"/>
      <c r="G81" s="750"/>
      <c r="H81" s="750"/>
      <c r="I81" s="750"/>
      <c r="J81" s="750"/>
      <c r="K81" s="750"/>
      <c r="L81" s="751"/>
      <c r="M81" s="751"/>
      <c r="N81" s="751"/>
      <c r="O81" s="751"/>
    </row>
    <row r="82" spans="3:32">
      <c r="C82" s="700"/>
      <c r="D82" s="700"/>
      <c r="E82" s="700"/>
      <c r="F82" s="750"/>
      <c r="G82" s="750"/>
      <c r="H82" s="750"/>
      <c r="I82" s="750"/>
      <c r="J82" s="750"/>
      <c r="K82" s="750"/>
      <c r="L82" s="751"/>
      <c r="M82" s="751"/>
      <c r="N82" s="751"/>
      <c r="O82" s="751"/>
    </row>
    <row r="83" spans="3:32">
      <c r="C83" s="700"/>
      <c r="D83" s="755"/>
      <c r="E83" s="700"/>
      <c r="F83" s="750"/>
      <c r="G83" s="750"/>
      <c r="H83" s="750"/>
      <c r="I83" s="750"/>
      <c r="J83" s="750"/>
      <c r="K83" s="750"/>
      <c r="L83" s="751"/>
      <c r="M83" s="751"/>
      <c r="N83" s="751"/>
      <c r="O83" s="751"/>
    </row>
    <row r="84" spans="3:32">
      <c r="C84" s="700"/>
      <c r="D84" s="700"/>
      <c r="E84" s="700"/>
      <c r="F84" s="750"/>
      <c r="G84" s="750"/>
      <c r="H84" s="750"/>
      <c r="I84" s="750"/>
      <c r="J84" s="750"/>
      <c r="K84" s="750"/>
      <c r="L84" s="751"/>
      <c r="M84" s="751"/>
      <c r="N84" s="751"/>
      <c r="O84" s="751"/>
    </row>
    <row r="85" spans="3:32">
      <c r="C85" s="700"/>
      <c r="D85" s="700"/>
      <c r="E85" s="700"/>
      <c r="F85" s="750"/>
      <c r="G85" s="750"/>
      <c r="H85" s="750"/>
      <c r="I85" s="750"/>
      <c r="J85" s="750"/>
      <c r="K85" s="750"/>
      <c r="L85" s="751"/>
      <c r="M85" s="751"/>
      <c r="N85" s="751"/>
      <c r="O85" s="751"/>
    </row>
    <row r="86" spans="3:32">
      <c r="C86" s="700"/>
      <c r="D86" s="700"/>
      <c r="E86" s="700"/>
      <c r="F86" s="750"/>
      <c r="G86" s="750"/>
      <c r="H86" s="750"/>
      <c r="I86" s="750"/>
      <c r="J86" s="750"/>
      <c r="K86" s="750"/>
      <c r="L86" s="751"/>
      <c r="M86" s="751"/>
      <c r="N86" s="751"/>
      <c r="O86" s="751"/>
    </row>
    <row r="87" spans="3:32" ht="8.25" customHeight="1">
      <c r="C87" s="700"/>
      <c r="D87" s="700"/>
      <c r="E87" s="700"/>
      <c r="F87" s="750"/>
      <c r="G87" s="750"/>
      <c r="H87" s="750"/>
      <c r="I87" s="750"/>
      <c r="J87" s="750"/>
      <c r="K87" s="750"/>
      <c r="L87" s="751"/>
      <c r="M87" s="751"/>
      <c r="N87" s="751"/>
      <c r="O87" s="751"/>
    </row>
    <row r="88" spans="3:32">
      <c r="C88" s="700"/>
      <c r="D88" s="700"/>
      <c r="E88" s="700"/>
      <c r="F88" s="750"/>
      <c r="G88" s="750"/>
      <c r="H88" s="750"/>
      <c r="I88" s="750"/>
      <c r="J88" s="750"/>
      <c r="K88" s="750"/>
      <c r="L88" s="751"/>
      <c r="M88" s="751"/>
      <c r="N88" s="751"/>
      <c r="O88" s="751"/>
    </row>
    <row r="89" spans="3:32" ht="9" customHeight="1">
      <c r="C89" s="700"/>
      <c r="D89" s="700"/>
      <c r="E89" s="700"/>
      <c r="F89" s="750"/>
      <c r="G89" s="750"/>
      <c r="H89" s="750"/>
      <c r="I89" s="750"/>
      <c r="J89" s="750"/>
      <c r="K89" s="750"/>
      <c r="L89" s="751"/>
      <c r="M89" s="751"/>
      <c r="N89" s="751"/>
      <c r="O89" s="751"/>
      <c r="AF89" s="9"/>
    </row>
    <row r="90" spans="3:32" ht="8.25" customHeight="1">
      <c r="C90" s="700"/>
      <c r="D90" s="700"/>
      <c r="E90" s="700"/>
      <c r="F90" s="750"/>
      <c r="G90" s="750"/>
      <c r="H90" s="750"/>
      <c r="I90" s="750"/>
      <c r="J90" s="750"/>
      <c r="K90" s="750"/>
      <c r="L90" s="751"/>
      <c r="M90" s="751"/>
      <c r="N90" s="751"/>
      <c r="O90" s="751"/>
      <c r="AF90" s="1309"/>
    </row>
    <row r="91" spans="3:32" ht="9.75" customHeight="1">
      <c r="C91" s="700"/>
      <c r="D91" s="700"/>
      <c r="E91" s="700"/>
      <c r="F91" s="750"/>
      <c r="G91" s="750"/>
      <c r="H91" s="750"/>
      <c r="I91" s="750"/>
      <c r="J91" s="750"/>
      <c r="K91" s="750"/>
      <c r="L91" s="751"/>
      <c r="M91" s="751"/>
      <c r="N91" s="751"/>
      <c r="O91" s="751"/>
    </row>
    <row r="92" spans="3:32">
      <c r="C92" s="700"/>
      <c r="D92" s="700"/>
      <c r="E92" s="700"/>
      <c r="F92" s="750"/>
      <c r="G92" s="750"/>
      <c r="H92" s="750"/>
      <c r="I92" s="750"/>
      <c r="J92" s="750"/>
      <c r="K92" s="750"/>
      <c r="L92" s="751"/>
      <c r="M92" s="751"/>
      <c r="N92" s="751"/>
      <c r="O92" s="751"/>
    </row>
    <row r="93" spans="3:32">
      <c r="C93" s="700"/>
      <c r="D93" s="700"/>
      <c r="E93" s="700"/>
      <c r="F93" s="750"/>
      <c r="G93" s="750"/>
      <c r="H93" s="750"/>
      <c r="I93" s="750"/>
      <c r="J93" s="750"/>
      <c r="K93" s="750"/>
      <c r="L93" s="751"/>
      <c r="M93" s="751"/>
      <c r="N93" s="751"/>
      <c r="O93" s="751"/>
    </row>
    <row r="94" spans="3:32">
      <c r="C94" s="700"/>
      <c r="D94" s="700"/>
      <c r="E94" s="700"/>
      <c r="F94" s="750"/>
      <c r="G94" s="750"/>
      <c r="H94" s="750"/>
      <c r="I94" s="750"/>
      <c r="J94" s="750"/>
      <c r="K94" s="750"/>
      <c r="L94" s="751"/>
      <c r="M94" s="751"/>
      <c r="N94" s="751"/>
      <c r="O94" s="751"/>
    </row>
    <row r="95" spans="3:32">
      <c r="C95" s="700"/>
      <c r="D95" s="700"/>
      <c r="E95" s="700"/>
      <c r="F95" s="750"/>
      <c r="G95" s="750"/>
      <c r="H95" s="750"/>
      <c r="I95" s="750"/>
      <c r="J95" s="750"/>
      <c r="K95" s="750"/>
      <c r="L95" s="751"/>
      <c r="M95" s="751"/>
      <c r="N95" s="751"/>
      <c r="O95" s="751"/>
    </row>
    <row r="96" spans="3:32">
      <c r="C96" s="700"/>
      <c r="D96" s="700"/>
      <c r="E96" s="700"/>
      <c r="F96" s="750"/>
      <c r="G96" s="750"/>
      <c r="H96" s="750"/>
      <c r="I96" s="750"/>
      <c r="J96" s="750"/>
      <c r="K96" s="750"/>
      <c r="L96" s="751"/>
      <c r="M96" s="751"/>
      <c r="N96" s="751"/>
      <c r="O96" s="751"/>
    </row>
    <row r="97" spans="3:15">
      <c r="C97" s="700"/>
      <c r="D97" s="700"/>
      <c r="E97" s="700"/>
      <c r="F97" s="750"/>
      <c r="G97" s="750"/>
      <c r="H97" s="750"/>
      <c r="I97" s="750"/>
      <c r="J97" s="750"/>
      <c r="K97" s="750"/>
      <c r="L97" s="751"/>
      <c r="M97" s="751"/>
      <c r="N97" s="751"/>
      <c r="O97" s="751"/>
    </row>
    <row r="98" spans="3:15">
      <c r="C98" s="700"/>
      <c r="D98" s="700"/>
      <c r="E98" s="700"/>
      <c r="F98" s="750"/>
      <c r="G98" s="750"/>
      <c r="H98" s="750"/>
      <c r="I98" s="750"/>
      <c r="J98" s="750"/>
      <c r="K98" s="750"/>
      <c r="L98" s="751"/>
      <c r="M98" s="751"/>
      <c r="N98" s="751"/>
      <c r="O98" s="751"/>
    </row>
    <row r="99" spans="3:15">
      <c r="C99" s="700"/>
      <c r="D99" s="700"/>
      <c r="E99" s="700"/>
      <c r="F99" s="750"/>
      <c r="G99" s="750"/>
      <c r="H99" s="750"/>
      <c r="I99" s="750"/>
      <c r="J99" s="750"/>
      <c r="K99" s="750"/>
      <c r="L99" s="751"/>
      <c r="M99" s="751"/>
      <c r="N99" s="751"/>
      <c r="O99" s="751"/>
    </row>
    <row r="100" spans="3:15">
      <c r="C100" s="700"/>
      <c r="D100" s="700"/>
      <c r="E100" s="700"/>
      <c r="F100" s="750"/>
      <c r="G100" s="750"/>
      <c r="H100" s="750"/>
      <c r="I100" s="750"/>
      <c r="J100" s="750"/>
      <c r="K100" s="750"/>
      <c r="L100" s="751"/>
      <c r="M100" s="751"/>
      <c r="N100" s="751"/>
      <c r="O100" s="751"/>
    </row>
    <row r="101" spans="3:15">
      <c r="C101" s="700"/>
      <c r="D101" s="700"/>
      <c r="E101" s="700"/>
      <c r="F101" s="750"/>
      <c r="G101" s="750"/>
      <c r="H101" s="750"/>
      <c r="I101" s="750"/>
      <c r="J101" s="750"/>
      <c r="K101" s="750"/>
      <c r="L101" s="751"/>
      <c r="M101" s="751"/>
      <c r="N101" s="751"/>
      <c r="O101" s="751"/>
    </row>
    <row r="102" spans="3:15">
      <c r="C102" s="700"/>
      <c r="D102" s="700"/>
      <c r="E102" s="700"/>
      <c r="F102" s="750"/>
      <c r="G102" s="750"/>
      <c r="H102" s="750"/>
      <c r="I102" s="750"/>
      <c r="J102" s="750"/>
      <c r="K102" s="750"/>
      <c r="L102" s="751"/>
      <c r="M102" s="751"/>
      <c r="N102" s="751"/>
      <c r="O102" s="751"/>
    </row>
    <row r="103" spans="3:15">
      <c r="C103" s="700"/>
      <c r="D103" s="700"/>
      <c r="E103" s="700"/>
      <c r="F103" s="750"/>
      <c r="G103" s="750"/>
      <c r="H103" s="750"/>
      <c r="I103" s="750"/>
      <c r="J103" s="750"/>
      <c r="K103" s="750"/>
      <c r="L103" s="751"/>
      <c r="M103" s="751"/>
      <c r="N103" s="751"/>
      <c r="O103" s="751"/>
    </row>
    <row r="104" spans="3:15">
      <c r="C104" s="700"/>
      <c r="D104" s="700"/>
      <c r="E104" s="700"/>
      <c r="F104" s="750"/>
      <c r="G104" s="750"/>
      <c r="H104" s="750"/>
      <c r="I104" s="750"/>
      <c r="J104" s="750"/>
      <c r="K104" s="750"/>
      <c r="L104" s="751"/>
      <c r="M104" s="751"/>
      <c r="N104" s="751"/>
      <c r="O104" s="751"/>
    </row>
    <row r="105" spans="3:15">
      <c r="C105" s="700"/>
      <c r="D105" s="700"/>
      <c r="E105" s="700"/>
      <c r="F105" s="750"/>
      <c r="G105" s="750"/>
      <c r="H105" s="750"/>
      <c r="I105" s="750"/>
      <c r="J105" s="750"/>
      <c r="K105" s="750"/>
      <c r="L105" s="751"/>
      <c r="M105" s="751"/>
      <c r="N105" s="751"/>
      <c r="O105" s="751"/>
    </row>
    <row r="106" spans="3:15">
      <c r="C106" s="700"/>
      <c r="D106" s="700"/>
      <c r="E106" s="700"/>
      <c r="F106" s="750"/>
      <c r="G106" s="750"/>
      <c r="H106" s="750"/>
      <c r="I106" s="750"/>
      <c r="J106" s="750"/>
      <c r="K106" s="750"/>
      <c r="L106" s="751"/>
      <c r="M106" s="751"/>
      <c r="N106" s="751"/>
      <c r="O106" s="751"/>
    </row>
    <row r="107" spans="3:15">
      <c r="C107" s="700"/>
      <c r="D107" s="700"/>
      <c r="E107" s="700"/>
      <c r="F107" s="750"/>
      <c r="G107" s="750"/>
      <c r="H107" s="750"/>
      <c r="I107" s="750"/>
      <c r="J107" s="750"/>
      <c r="K107" s="750"/>
      <c r="L107" s="751"/>
      <c r="M107" s="751"/>
      <c r="N107" s="751"/>
      <c r="O107" s="751"/>
    </row>
    <row r="108" spans="3:15">
      <c r="C108" s="700"/>
      <c r="D108" s="700"/>
      <c r="E108" s="700"/>
      <c r="F108" s="750"/>
      <c r="G108" s="750"/>
      <c r="H108" s="750"/>
      <c r="I108" s="750"/>
      <c r="J108" s="750"/>
      <c r="K108" s="750"/>
      <c r="L108" s="751"/>
      <c r="M108" s="751"/>
      <c r="N108" s="751"/>
      <c r="O108" s="751"/>
    </row>
    <row r="109" spans="3:15">
      <c r="C109" s="700"/>
      <c r="D109" s="700"/>
      <c r="E109" s="700"/>
      <c r="F109" s="750"/>
      <c r="G109" s="750"/>
      <c r="H109" s="750"/>
      <c r="I109" s="750"/>
      <c r="J109" s="750"/>
      <c r="K109" s="750"/>
      <c r="L109" s="751"/>
      <c r="M109" s="751"/>
      <c r="N109" s="751"/>
      <c r="O109" s="751"/>
    </row>
    <row r="110" spans="3:15">
      <c r="C110" s="700"/>
      <c r="D110" s="700"/>
      <c r="E110" s="700"/>
      <c r="F110" s="750"/>
      <c r="G110" s="750"/>
      <c r="H110" s="750"/>
      <c r="I110" s="750"/>
      <c r="J110" s="750"/>
      <c r="K110" s="750"/>
      <c r="L110" s="751"/>
      <c r="M110" s="751"/>
      <c r="N110" s="751"/>
      <c r="O110" s="751"/>
    </row>
    <row r="111" spans="3:15">
      <c r="C111" s="700"/>
      <c r="D111" s="700"/>
      <c r="E111" s="700"/>
      <c r="F111" s="750"/>
      <c r="G111" s="750"/>
      <c r="H111" s="750"/>
      <c r="I111" s="750"/>
      <c r="J111" s="750"/>
      <c r="K111" s="750"/>
      <c r="L111" s="751"/>
      <c r="M111" s="751"/>
      <c r="N111" s="751"/>
      <c r="O111" s="751"/>
    </row>
    <row r="112" spans="3:15">
      <c r="C112" s="700"/>
      <c r="D112" s="700"/>
      <c r="E112" s="700"/>
      <c r="F112" s="750"/>
      <c r="G112" s="750"/>
      <c r="H112" s="750"/>
      <c r="I112" s="750"/>
      <c r="J112" s="750"/>
      <c r="K112" s="750"/>
      <c r="L112" s="751"/>
      <c r="M112" s="751"/>
      <c r="N112" s="751"/>
      <c r="O112" s="751"/>
    </row>
    <row r="113" spans="3:15">
      <c r="C113" s="700"/>
      <c r="D113" s="700"/>
      <c r="E113" s="700"/>
      <c r="F113" s="750"/>
      <c r="G113" s="750"/>
      <c r="H113" s="750"/>
      <c r="I113" s="750"/>
      <c r="J113" s="750"/>
      <c r="K113" s="750"/>
      <c r="L113" s="751"/>
      <c r="M113" s="751"/>
      <c r="N113" s="751"/>
      <c r="O113" s="751"/>
    </row>
    <row r="114" spans="3:15">
      <c r="C114" s="700"/>
      <c r="D114" s="700"/>
      <c r="E114" s="700"/>
      <c r="F114" s="750"/>
      <c r="G114" s="750"/>
      <c r="H114" s="750"/>
      <c r="I114" s="750"/>
      <c r="J114" s="750"/>
      <c r="K114" s="750"/>
      <c r="L114" s="751"/>
      <c r="M114" s="751"/>
      <c r="N114" s="751"/>
      <c r="O114" s="751"/>
    </row>
    <row r="115" spans="3:15">
      <c r="C115" s="700"/>
      <c r="D115" s="700"/>
      <c r="E115" s="700"/>
      <c r="F115" s="750"/>
      <c r="G115" s="750"/>
      <c r="H115" s="750"/>
      <c r="I115" s="750"/>
      <c r="J115" s="750"/>
      <c r="K115" s="750"/>
      <c r="L115" s="751"/>
      <c r="M115" s="751"/>
      <c r="N115" s="751"/>
      <c r="O115" s="751"/>
    </row>
    <row r="116" spans="3:15">
      <c r="C116" s="700"/>
      <c r="D116" s="700"/>
      <c r="E116" s="700"/>
      <c r="F116" s="750"/>
      <c r="G116" s="750"/>
      <c r="H116" s="750"/>
      <c r="I116" s="750"/>
      <c r="J116" s="750"/>
      <c r="K116" s="750"/>
      <c r="L116" s="751"/>
      <c r="M116" s="751"/>
      <c r="N116" s="751"/>
      <c r="O116" s="751"/>
    </row>
    <row r="117" spans="3:15">
      <c r="C117" s="700"/>
      <c r="D117" s="700"/>
      <c r="E117" s="700"/>
      <c r="F117" s="750"/>
      <c r="G117" s="750"/>
      <c r="H117" s="750"/>
      <c r="I117" s="750"/>
      <c r="J117" s="750"/>
      <c r="K117" s="750"/>
      <c r="L117" s="751"/>
      <c r="M117" s="751"/>
      <c r="N117" s="751"/>
      <c r="O117" s="751"/>
    </row>
    <row r="118" spans="3:15">
      <c r="C118" s="700"/>
      <c r="D118" s="700"/>
      <c r="E118" s="700"/>
      <c r="F118" s="750"/>
      <c r="G118" s="750"/>
      <c r="H118" s="750"/>
      <c r="I118" s="750"/>
      <c r="J118" s="750"/>
      <c r="K118" s="750"/>
      <c r="L118" s="751"/>
      <c r="M118" s="751"/>
      <c r="N118" s="751"/>
      <c r="O118" s="751"/>
    </row>
    <row r="119" spans="3:15">
      <c r="C119" s="700"/>
      <c r="D119" s="700"/>
      <c r="E119" s="700"/>
      <c r="F119" s="750"/>
      <c r="G119" s="750"/>
      <c r="H119" s="750"/>
      <c r="I119" s="750"/>
      <c r="J119" s="750"/>
      <c r="K119" s="750"/>
      <c r="L119" s="751"/>
      <c r="M119" s="751"/>
      <c r="N119" s="751"/>
      <c r="O119" s="751"/>
    </row>
    <row r="120" spans="3:15">
      <c r="C120" s="700"/>
      <c r="D120" s="700"/>
      <c r="E120" s="700"/>
      <c r="F120" s="750"/>
      <c r="G120" s="750"/>
      <c r="H120" s="750"/>
      <c r="I120" s="750"/>
      <c r="J120" s="750"/>
      <c r="K120" s="750"/>
      <c r="L120" s="751"/>
      <c r="M120" s="751"/>
      <c r="N120" s="751"/>
      <c r="O120" s="751"/>
    </row>
    <row r="121" spans="3:15">
      <c r="C121" s="700"/>
      <c r="D121" s="700"/>
      <c r="E121" s="700"/>
      <c r="F121" s="750"/>
      <c r="G121" s="750"/>
      <c r="H121" s="750"/>
      <c r="I121" s="750"/>
      <c r="J121" s="750"/>
      <c r="K121" s="750"/>
      <c r="L121" s="751"/>
      <c r="M121" s="751"/>
      <c r="N121" s="751"/>
      <c r="O121" s="751"/>
    </row>
    <row r="122" spans="3:15">
      <c r="C122" s="700"/>
      <c r="D122" s="700"/>
      <c r="E122" s="700"/>
      <c r="F122" s="750"/>
      <c r="G122" s="750"/>
      <c r="H122" s="750"/>
      <c r="I122" s="750"/>
      <c r="J122" s="750"/>
      <c r="K122" s="750"/>
      <c r="L122" s="751"/>
      <c r="M122" s="751"/>
      <c r="N122" s="751"/>
      <c r="O122" s="751"/>
    </row>
    <row r="123" spans="3:15">
      <c r="C123" s="700"/>
      <c r="D123" s="700"/>
      <c r="E123" s="700"/>
      <c r="F123" s="750"/>
      <c r="G123" s="750"/>
      <c r="H123" s="750"/>
      <c r="I123" s="750"/>
      <c r="J123" s="750"/>
      <c r="K123" s="750"/>
      <c r="L123" s="751"/>
      <c r="M123" s="751"/>
      <c r="N123" s="751"/>
      <c r="O123" s="751"/>
    </row>
    <row r="124" spans="3:15">
      <c r="C124" s="700"/>
      <c r="D124" s="700"/>
      <c r="E124" s="700"/>
      <c r="F124" s="750"/>
      <c r="G124" s="750"/>
      <c r="H124" s="750"/>
      <c r="I124" s="750"/>
      <c r="J124" s="750"/>
      <c r="K124" s="750"/>
      <c r="L124" s="751"/>
      <c r="M124" s="751"/>
      <c r="N124" s="751"/>
      <c r="O124" s="751"/>
    </row>
    <row r="125" spans="3:15">
      <c r="C125" s="700"/>
      <c r="D125" s="700"/>
      <c r="E125" s="700"/>
      <c r="F125" s="750"/>
      <c r="G125" s="750"/>
      <c r="H125" s="750"/>
      <c r="I125" s="750"/>
      <c r="J125" s="750"/>
      <c r="K125" s="750"/>
      <c r="L125" s="751"/>
      <c r="M125" s="751"/>
      <c r="N125" s="751"/>
      <c r="O125" s="751"/>
    </row>
    <row r="126" spans="3:15">
      <c r="C126" s="700"/>
      <c r="D126" s="700"/>
      <c r="E126" s="700"/>
      <c r="F126" s="750"/>
      <c r="G126" s="750"/>
      <c r="H126" s="750"/>
      <c r="I126" s="750"/>
      <c r="J126" s="750"/>
      <c r="K126" s="750"/>
      <c r="L126" s="751"/>
      <c r="M126" s="751"/>
      <c r="N126" s="751"/>
      <c r="O126" s="751"/>
    </row>
    <row r="127" spans="3:15">
      <c r="C127" s="700"/>
      <c r="D127" s="700"/>
      <c r="E127" s="700"/>
      <c r="F127" s="750"/>
      <c r="G127" s="750"/>
      <c r="H127" s="750"/>
      <c r="I127" s="750"/>
      <c r="J127" s="750"/>
      <c r="K127" s="750"/>
      <c r="L127" s="751"/>
      <c r="M127" s="751"/>
      <c r="N127" s="751"/>
      <c r="O127" s="751"/>
    </row>
    <row r="128" spans="3:15">
      <c r="C128" s="700"/>
      <c r="D128" s="700"/>
      <c r="E128" s="700"/>
      <c r="F128" s="750"/>
      <c r="G128" s="750"/>
      <c r="H128" s="750"/>
      <c r="I128" s="750"/>
      <c r="J128" s="750"/>
      <c r="K128" s="750"/>
      <c r="L128" s="751"/>
      <c r="M128" s="751"/>
      <c r="N128" s="751"/>
      <c r="O128" s="751"/>
    </row>
    <row r="129" spans="3:15">
      <c r="C129" s="700"/>
      <c r="D129" s="700"/>
      <c r="E129" s="700"/>
      <c r="F129" s="750"/>
      <c r="G129" s="750"/>
      <c r="H129" s="750"/>
      <c r="I129" s="750"/>
      <c r="J129" s="750"/>
      <c r="K129" s="750"/>
      <c r="L129" s="751"/>
      <c r="M129" s="751"/>
      <c r="N129" s="751"/>
      <c r="O129" s="751"/>
    </row>
    <row r="130" spans="3:15">
      <c r="C130" s="700"/>
      <c r="D130" s="700"/>
      <c r="E130" s="700"/>
      <c r="F130" s="750"/>
      <c r="G130" s="750"/>
      <c r="H130" s="750"/>
      <c r="I130" s="750"/>
      <c r="J130" s="750"/>
      <c r="K130" s="750"/>
      <c r="L130" s="751"/>
      <c r="M130" s="751"/>
      <c r="N130" s="751"/>
      <c r="O130" s="751"/>
    </row>
    <row r="131" spans="3:15">
      <c r="C131" s="700"/>
      <c r="D131" s="700"/>
      <c r="E131" s="700"/>
      <c r="F131" s="750"/>
      <c r="G131" s="750"/>
      <c r="H131" s="750"/>
      <c r="I131" s="750"/>
      <c r="J131" s="750"/>
      <c r="K131" s="750"/>
      <c r="L131" s="751"/>
      <c r="M131" s="751"/>
      <c r="N131" s="751"/>
      <c r="O131" s="751"/>
    </row>
    <row r="132" spans="3:15">
      <c r="C132" s="700"/>
      <c r="D132" s="700"/>
      <c r="E132" s="700"/>
      <c r="F132" s="750"/>
      <c r="G132" s="750"/>
      <c r="H132" s="750"/>
      <c r="I132" s="750"/>
      <c r="J132" s="750"/>
      <c r="K132" s="750"/>
      <c r="L132" s="751"/>
      <c r="M132" s="751"/>
      <c r="N132" s="751"/>
      <c r="O132" s="751"/>
    </row>
    <row r="133" spans="3:15">
      <c r="C133" s="700"/>
      <c r="D133" s="700"/>
      <c r="E133" s="700"/>
      <c r="F133" s="750"/>
      <c r="G133" s="750"/>
      <c r="H133" s="750"/>
      <c r="I133" s="750"/>
      <c r="J133" s="750"/>
      <c r="K133" s="750"/>
      <c r="L133" s="751"/>
      <c r="M133" s="751"/>
      <c r="N133" s="751"/>
      <c r="O133" s="751"/>
    </row>
    <row r="134" spans="3:15">
      <c r="C134" s="700"/>
      <c r="D134" s="700"/>
      <c r="E134" s="700"/>
      <c r="F134" s="750"/>
      <c r="G134" s="750"/>
      <c r="H134" s="750"/>
      <c r="I134" s="750"/>
      <c r="J134" s="750"/>
      <c r="K134" s="750"/>
      <c r="L134" s="751"/>
      <c r="M134" s="751"/>
      <c r="N134" s="751"/>
      <c r="O134" s="751"/>
    </row>
    <row r="135" spans="3:15">
      <c r="C135" s="700"/>
      <c r="D135" s="700"/>
      <c r="E135" s="700"/>
      <c r="F135" s="750"/>
      <c r="G135" s="750"/>
      <c r="H135" s="750"/>
      <c r="I135" s="750"/>
      <c r="J135" s="750"/>
      <c r="K135" s="750"/>
      <c r="L135" s="751"/>
      <c r="M135" s="751"/>
      <c r="N135" s="751"/>
      <c r="O135" s="751"/>
    </row>
    <row r="136" spans="3:15">
      <c r="C136" s="700"/>
      <c r="D136" s="700"/>
      <c r="E136" s="700"/>
      <c r="F136" s="750"/>
      <c r="G136" s="750"/>
      <c r="H136" s="750"/>
      <c r="I136" s="750"/>
      <c r="J136" s="750"/>
      <c r="K136" s="750"/>
      <c r="L136" s="751"/>
      <c r="M136" s="751"/>
      <c r="N136" s="751"/>
      <c r="O136" s="751"/>
    </row>
    <row r="137" spans="3:15">
      <c r="C137" s="700"/>
      <c r="D137" s="700"/>
      <c r="E137" s="700"/>
      <c r="F137" s="750"/>
      <c r="G137" s="750"/>
      <c r="H137" s="750"/>
      <c r="I137" s="750"/>
      <c r="J137" s="750"/>
      <c r="K137" s="750"/>
      <c r="L137" s="751"/>
      <c r="M137" s="751"/>
      <c r="N137" s="751"/>
      <c r="O137" s="751"/>
    </row>
    <row r="138" spans="3:15">
      <c r="C138" s="700"/>
      <c r="D138" s="700"/>
      <c r="E138" s="700"/>
      <c r="F138" s="750"/>
      <c r="G138" s="750"/>
      <c r="H138" s="750"/>
      <c r="I138" s="750"/>
      <c r="J138" s="750"/>
      <c r="K138" s="750"/>
      <c r="L138" s="751"/>
      <c r="M138" s="751"/>
      <c r="N138" s="751"/>
      <c r="O138" s="751"/>
    </row>
    <row r="139" spans="3:15">
      <c r="C139" s="700"/>
      <c r="D139" s="700"/>
      <c r="E139" s="700"/>
      <c r="F139" s="750"/>
      <c r="G139" s="750"/>
      <c r="H139" s="750"/>
      <c r="I139" s="750"/>
      <c r="J139" s="750"/>
      <c r="K139" s="750"/>
      <c r="L139" s="751"/>
      <c r="M139" s="751"/>
      <c r="N139" s="751"/>
      <c r="O139" s="751"/>
    </row>
    <row r="140" spans="3:15">
      <c r="C140" s="700"/>
      <c r="D140" s="700"/>
      <c r="E140" s="700"/>
      <c r="F140" s="750"/>
      <c r="G140" s="750"/>
      <c r="H140" s="750"/>
      <c r="I140" s="750"/>
      <c r="J140" s="750"/>
      <c r="K140" s="750"/>
      <c r="L140" s="751"/>
      <c r="M140" s="751"/>
      <c r="N140" s="751"/>
      <c r="O140" s="751"/>
    </row>
    <row r="141" spans="3:15">
      <c r="C141" s="700"/>
      <c r="D141" s="700"/>
      <c r="E141" s="700"/>
      <c r="F141" s="750"/>
      <c r="G141" s="750"/>
      <c r="H141" s="750"/>
      <c r="I141" s="750"/>
      <c r="J141" s="750"/>
      <c r="K141" s="750"/>
      <c r="L141" s="751"/>
      <c r="M141" s="751"/>
      <c r="N141" s="751"/>
      <c r="O141" s="751"/>
    </row>
    <row r="142" spans="3:15">
      <c r="C142" s="700"/>
      <c r="D142" s="700"/>
      <c r="E142" s="700"/>
      <c r="F142" s="750"/>
      <c r="G142" s="750"/>
      <c r="H142" s="750"/>
      <c r="I142" s="750"/>
      <c r="J142" s="750"/>
      <c r="K142" s="750"/>
      <c r="L142" s="751"/>
      <c r="M142" s="751"/>
      <c r="N142" s="751"/>
      <c r="O142" s="751"/>
    </row>
    <row r="143" spans="3:15">
      <c r="C143" s="700"/>
      <c r="D143" s="700"/>
      <c r="E143" s="700"/>
      <c r="F143" s="750"/>
      <c r="G143" s="750"/>
      <c r="H143" s="750"/>
      <c r="I143" s="750"/>
      <c r="J143" s="750"/>
      <c r="K143" s="750"/>
      <c r="L143" s="751"/>
      <c r="M143" s="751"/>
      <c r="N143" s="751"/>
      <c r="O143" s="751"/>
    </row>
    <row r="144" spans="3:15">
      <c r="C144" s="700"/>
      <c r="D144" s="700"/>
      <c r="E144" s="700"/>
      <c r="F144" s="750"/>
      <c r="G144" s="750"/>
      <c r="H144" s="750"/>
      <c r="I144" s="750"/>
      <c r="J144" s="750"/>
      <c r="K144" s="750"/>
      <c r="L144" s="751"/>
      <c r="M144" s="751"/>
      <c r="N144" s="751"/>
      <c r="O144" s="751"/>
    </row>
    <row r="145" spans="3:15">
      <c r="C145" s="700"/>
      <c r="D145" s="700"/>
      <c r="E145" s="700"/>
      <c r="F145" s="750"/>
      <c r="G145" s="750"/>
      <c r="H145" s="750"/>
      <c r="I145" s="750"/>
      <c r="J145" s="750"/>
      <c r="K145" s="750"/>
      <c r="L145" s="751"/>
      <c r="M145" s="751"/>
      <c r="N145" s="751"/>
      <c r="O145" s="751"/>
    </row>
    <row r="146" spans="3:15">
      <c r="C146" s="700"/>
      <c r="D146" s="700"/>
      <c r="E146" s="700"/>
      <c r="F146" s="750"/>
      <c r="G146" s="750"/>
      <c r="H146" s="750"/>
      <c r="I146" s="750"/>
      <c r="J146" s="750"/>
      <c r="K146" s="750"/>
      <c r="L146" s="751"/>
      <c r="M146" s="751"/>
      <c r="N146" s="751"/>
      <c r="O146" s="751"/>
    </row>
    <row r="147" spans="3:15">
      <c r="C147" s="700"/>
      <c r="D147" s="700"/>
      <c r="E147" s="700"/>
      <c r="F147" s="750"/>
      <c r="G147" s="750"/>
      <c r="H147" s="750"/>
      <c r="I147" s="750"/>
      <c r="J147" s="750"/>
      <c r="K147" s="750"/>
      <c r="L147" s="751"/>
      <c r="M147" s="751"/>
      <c r="N147" s="751"/>
      <c r="O147" s="751"/>
    </row>
    <row r="148" spans="3:15">
      <c r="C148" s="700"/>
      <c r="D148" s="700"/>
      <c r="E148" s="700"/>
      <c r="F148" s="750"/>
      <c r="G148" s="750"/>
      <c r="H148" s="750"/>
      <c r="I148" s="750"/>
      <c r="J148" s="750"/>
      <c r="K148" s="750"/>
      <c r="L148" s="751"/>
      <c r="M148" s="751"/>
      <c r="N148" s="751"/>
      <c r="O148" s="751"/>
    </row>
    <row r="149" spans="3:15">
      <c r="C149" s="700"/>
      <c r="D149" s="700"/>
      <c r="E149" s="700"/>
      <c r="F149" s="750"/>
      <c r="G149" s="750"/>
      <c r="H149" s="750"/>
      <c r="I149" s="750"/>
      <c r="J149" s="750"/>
      <c r="K149" s="750"/>
      <c r="L149" s="751"/>
      <c r="M149" s="751"/>
      <c r="N149" s="751"/>
      <c r="O149" s="751"/>
    </row>
    <row r="150" spans="3:15">
      <c r="C150" s="700"/>
      <c r="D150" s="700"/>
      <c r="E150" s="700"/>
      <c r="F150" s="750"/>
      <c r="G150" s="750"/>
      <c r="H150" s="750"/>
      <c r="I150" s="750"/>
      <c r="J150" s="750"/>
      <c r="K150" s="750"/>
      <c r="L150" s="751"/>
      <c r="M150" s="751"/>
      <c r="N150" s="751"/>
      <c r="O150" s="751"/>
    </row>
    <row r="151" spans="3:15">
      <c r="C151" s="700"/>
      <c r="D151" s="700"/>
      <c r="E151" s="700"/>
      <c r="F151" s="750"/>
      <c r="G151" s="750"/>
      <c r="H151" s="750"/>
      <c r="I151" s="750"/>
      <c r="J151" s="750"/>
      <c r="K151" s="750"/>
      <c r="L151" s="751"/>
      <c r="M151" s="751"/>
      <c r="N151" s="751"/>
      <c r="O151" s="751"/>
    </row>
    <row r="152" spans="3:15">
      <c r="C152" s="700"/>
      <c r="D152" s="700"/>
      <c r="E152" s="700"/>
      <c r="F152" s="750"/>
      <c r="G152" s="750"/>
      <c r="H152" s="750"/>
      <c r="I152" s="750"/>
      <c r="J152" s="750"/>
      <c r="K152" s="750"/>
      <c r="L152" s="751"/>
      <c r="M152" s="751"/>
      <c r="N152" s="751"/>
      <c r="O152" s="751"/>
    </row>
    <row r="153" spans="3:15">
      <c r="C153" s="700"/>
      <c r="D153" s="700"/>
      <c r="E153" s="700"/>
      <c r="F153" s="750"/>
      <c r="G153" s="750"/>
      <c r="H153" s="750"/>
      <c r="I153" s="750"/>
      <c r="J153" s="750"/>
      <c r="K153" s="750"/>
      <c r="L153" s="751"/>
      <c r="M153" s="751"/>
      <c r="N153" s="751"/>
      <c r="O153" s="751"/>
    </row>
    <row r="154" spans="3:15">
      <c r="C154" s="700"/>
      <c r="D154" s="700"/>
      <c r="E154" s="700"/>
      <c r="F154" s="750"/>
      <c r="G154" s="750"/>
      <c r="H154" s="750"/>
      <c r="I154" s="750"/>
      <c r="J154" s="750"/>
      <c r="K154" s="750"/>
      <c r="L154" s="751"/>
      <c r="M154" s="751"/>
      <c r="N154" s="751"/>
      <c r="O154" s="751"/>
    </row>
    <row r="155" spans="3:15">
      <c r="C155" s="700"/>
      <c r="D155" s="700"/>
      <c r="E155" s="700"/>
      <c r="F155" s="750"/>
      <c r="G155" s="750"/>
      <c r="H155" s="750"/>
      <c r="I155" s="750"/>
      <c r="J155" s="750"/>
      <c r="K155" s="750"/>
      <c r="L155" s="751"/>
      <c r="M155" s="751"/>
      <c r="N155" s="751"/>
      <c r="O155" s="751"/>
    </row>
    <row r="156" spans="3:15">
      <c r="C156" s="700"/>
      <c r="D156" s="700"/>
      <c r="E156" s="700"/>
      <c r="F156" s="750"/>
      <c r="G156" s="750"/>
      <c r="H156" s="750"/>
      <c r="I156" s="750"/>
      <c r="J156" s="750"/>
      <c r="K156" s="750"/>
      <c r="L156" s="751"/>
      <c r="M156" s="751"/>
      <c r="N156" s="751"/>
      <c r="O156" s="751"/>
    </row>
    <row r="157" spans="3:15">
      <c r="C157" s="700"/>
      <c r="D157" s="700"/>
      <c r="E157" s="700"/>
      <c r="F157" s="750"/>
      <c r="G157" s="750"/>
      <c r="H157" s="750"/>
      <c r="I157" s="750"/>
      <c r="J157" s="750"/>
      <c r="K157" s="750"/>
      <c r="L157" s="751"/>
      <c r="M157" s="751"/>
      <c r="N157" s="751"/>
      <c r="O157" s="751"/>
    </row>
    <row r="158" spans="3:15">
      <c r="C158" s="700"/>
      <c r="D158" s="700"/>
      <c r="E158" s="700"/>
      <c r="F158" s="750"/>
      <c r="G158" s="750"/>
      <c r="H158" s="750"/>
      <c r="I158" s="750"/>
      <c r="J158" s="750"/>
      <c r="K158" s="750"/>
      <c r="L158" s="751"/>
      <c r="M158" s="751"/>
      <c r="N158" s="751"/>
      <c r="O158" s="751"/>
    </row>
    <row r="159" spans="3:15">
      <c r="C159" s="700"/>
      <c r="D159" s="700"/>
      <c r="E159" s="700"/>
      <c r="F159" s="750"/>
      <c r="G159" s="750"/>
      <c r="H159" s="750"/>
      <c r="I159" s="750"/>
      <c r="J159" s="750"/>
      <c r="K159" s="750"/>
      <c r="L159" s="751"/>
      <c r="M159" s="751"/>
      <c r="N159" s="751"/>
      <c r="O159" s="751"/>
    </row>
    <row r="160" spans="3:15">
      <c r="C160" s="700"/>
      <c r="D160" s="700"/>
      <c r="E160" s="700"/>
      <c r="F160" s="750"/>
      <c r="G160" s="750"/>
      <c r="H160" s="750"/>
      <c r="I160" s="750"/>
      <c r="J160" s="750"/>
      <c r="K160" s="750"/>
      <c r="L160" s="751"/>
      <c r="M160" s="751"/>
      <c r="N160" s="751"/>
      <c r="O160" s="751"/>
    </row>
    <row r="161" spans="3:15">
      <c r="C161" s="700"/>
      <c r="D161" s="700"/>
      <c r="E161" s="700"/>
      <c r="F161" s="750"/>
      <c r="G161" s="750"/>
      <c r="H161" s="750"/>
      <c r="I161" s="750"/>
      <c r="J161" s="750"/>
      <c r="K161" s="750"/>
      <c r="L161" s="751"/>
      <c r="M161" s="751"/>
      <c r="N161" s="751"/>
      <c r="O161" s="751"/>
    </row>
    <row r="162" spans="3:15">
      <c r="C162" s="700"/>
      <c r="D162" s="700"/>
      <c r="E162" s="700"/>
      <c r="F162" s="750"/>
      <c r="G162" s="750"/>
      <c r="H162" s="750"/>
      <c r="I162" s="750"/>
      <c r="J162" s="750"/>
      <c r="K162" s="750"/>
      <c r="L162" s="751"/>
      <c r="M162" s="751"/>
      <c r="N162" s="751"/>
      <c r="O162" s="751"/>
    </row>
    <row r="163" spans="3:15">
      <c r="C163" s="700"/>
      <c r="D163" s="700"/>
      <c r="E163" s="700"/>
      <c r="F163" s="750"/>
      <c r="G163" s="750"/>
      <c r="H163" s="750"/>
      <c r="I163" s="750"/>
      <c r="J163" s="750"/>
      <c r="K163" s="750"/>
      <c r="L163" s="751"/>
      <c r="M163" s="751"/>
      <c r="N163" s="751"/>
      <c r="O163" s="751"/>
    </row>
    <row r="164" spans="3:15">
      <c r="C164" s="700"/>
      <c r="D164" s="700"/>
      <c r="E164" s="700"/>
      <c r="F164" s="750"/>
      <c r="G164" s="750"/>
      <c r="H164" s="750"/>
      <c r="I164" s="750"/>
      <c r="J164" s="750"/>
      <c r="K164" s="750"/>
      <c r="L164" s="751"/>
      <c r="M164" s="751"/>
      <c r="N164" s="751"/>
      <c r="O164" s="751"/>
    </row>
    <row r="165" spans="3:15">
      <c r="C165" s="700"/>
      <c r="D165" s="700"/>
      <c r="E165" s="700"/>
      <c r="F165" s="750"/>
      <c r="G165" s="750"/>
      <c r="H165" s="750"/>
      <c r="I165" s="750"/>
      <c r="J165" s="750"/>
      <c r="K165" s="750"/>
      <c r="L165" s="751"/>
      <c r="M165" s="751"/>
      <c r="N165" s="751"/>
      <c r="O165" s="751"/>
    </row>
    <row r="166" spans="3:15">
      <c r="C166" s="700"/>
      <c r="D166" s="700"/>
      <c r="E166" s="700"/>
      <c r="F166" s="750"/>
      <c r="G166" s="750"/>
      <c r="H166" s="750"/>
      <c r="I166" s="750"/>
      <c r="J166" s="750"/>
      <c r="K166" s="750"/>
      <c r="L166" s="751"/>
      <c r="M166" s="751"/>
      <c r="N166" s="751"/>
      <c r="O166" s="751"/>
    </row>
    <row r="167" spans="3:15">
      <c r="C167" s="700"/>
      <c r="D167" s="700"/>
      <c r="E167" s="700"/>
      <c r="F167" s="750"/>
      <c r="G167" s="750"/>
      <c r="H167" s="750"/>
      <c r="I167" s="750"/>
      <c r="J167" s="750"/>
      <c r="K167" s="750"/>
      <c r="L167" s="751"/>
      <c r="M167" s="751"/>
      <c r="N167" s="751"/>
      <c r="O167" s="751"/>
    </row>
    <row r="168" spans="3:15">
      <c r="C168" s="700"/>
      <c r="D168" s="700"/>
      <c r="E168" s="700"/>
      <c r="F168" s="750"/>
      <c r="G168" s="750"/>
      <c r="H168" s="750"/>
      <c r="I168" s="750"/>
      <c r="J168" s="750"/>
      <c r="K168" s="750"/>
      <c r="L168" s="751"/>
      <c r="M168" s="751"/>
      <c r="N168" s="751"/>
      <c r="O168" s="751"/>
    </row>
    <row r="169" spans="3:15">
      <c r="C169" s="700"/>
      <c r="D169" s="700"/>
      <c r="E169" s="700"/>
      <c r="F169" s="750"/>
      <c r="G169" s="750"/>
      <c r="H169" s="750"/>
      <c r="I169" s="750"/>
      <c r="J169" s="750"/>
      <c r="K169" s="750"/>
      <c r="L169" s="751"/>
      <c r="M169" s="751"/>
      <c r="N169" s="751"/>
      <c r="O169" s="751"/>
    </row>
    <row r="170" spans="3:15">
      <c r="C170" s="700"/>
      <c r="D170" s="700"/>
      <c r="E170" s="700"/>
      <c r="F170" s="750"/>
      <c r="G170" s="750"/>
      <c r="H170" s="750"/>
      <c r="I170" s="750"/>
      <c r="J170" s="750"/>
      <c r="K170" s="750"/>
      <c r="L170" s="751"/>
      <c r="M170" s="751"/>
      <c r="N170" s="751"/>
      <c r="O170" s="751"/>
    </row>
    <row r="171" spans="3:15">
      <c r="C171" s="700"/>
      <c r="D171" s="700"/>
      <c r="E171" s="700"/>
      <c r="F171" s="750"/>
      <c r="G171" s="750"/>
      <c r="H171" s="750"/>
      <c r="I171" s="750"/>
      <c r="J171" s="750"/>
      <c r="K171" s="750"/>
      <c r="L171" s="751"/>
      <c r="M171" s="751"/>
      <c r="N171" s="751"/>
      <c r="O171" s="751"/>
    </row>
    <row r="172" spans="3:15">
      <c r="C172" s="700"/>
      <c r="D172" s="700"/>
      <c r="E172" s="700"/>
      <c r="F172" s="750"/>
      <c r="G172" s="750"/>
      <c r="H172" s="750"/>
      <c r="I172" s="750"/>
      <c r="J172" s="750"/>
      <c r="K172" s="750"/>
      <c r="L172" s="751"/>
      <c r="M172" s="751"/>
      <c r="N172" s="751"/>
      <c r="O172" s="751"/>
    </row>
    <row r="173" spans="3:15">
      <c r="C173" s="700"/>
      <c r="D173" s="700"/>
      <c r="E173" s="700"/>
      <c r="F173" s="750"/>
      <c r="G173" s="750"/>
      <c r="H173" s="750"/>
      <c r="I173" s="750"/>
      <c r="J173" s="750"/>
      <c r="K173" s="750"/>
      <c r="L173" s="751"/>
      <c r="M173" s="751"/>
      <c r="N173" s="751"/>
      <c r="O173" s="751"/>
    </row>
    <row r="174" spans="3:15">
      <c r="C174" s="700"/>
      <c r="D174" s="700"/>
      <c r="E174" s="700"/>
      <c r="F174" s="750"/>
      <c r="G174" s="750"/>
      <c r="H174" s="750"/>
      <c r="I174" s="750"/>
      <c r="J174" s="750"/>
      <c r="K174" s="750"/>
      <c r="L174" s="751"/>
      <c r="M174" s="751"/>
      <c r="N174" s="751"/>
      <c r="O174" s="751"/>
    </row>
    <row r="175" spans="3:15">
      <c r="C175" s="700"/>
      <c r="D175" s="700"/>
      <c r="E175" s="700"/>
      <c r="F175" s="750"/>
      <c r="G175" s="750"/>
      <c r="H175" s="750"/>
      <c r="I175" s="750"/>
      <c r="J175" s="750"/>
      <c r="K175" s="750"/>
      <c r="L175" s="751"/>
      <c r="M175" s="751"/>
      <c r="N175" s="751"/>
      <c r="O175" s="751"/>
    </row>
    <row r="176" spans="3:15">
      <c r="C176" s="700"/>
      <c r="D176" s="700"/>
      <c r="E176" s="700"/>
      <c r="F176" s="750"/>
      <c r="G176" s="750"/>
      <c r="H176" s="750"/>
      <c r="I176" s="750"/>
      <c r="J176" s="750"/>
      <c r="K176" s="750"/>
      <c r="L176" s="751"/>
      <c r="M176" s="751"/>
      <c r="N176" s="751"/>
      <c r="O176" s="751"/>
    </row>
    <row r="177" spans="3:15">
      <c r="C177" s="700"/>
      <c r="D177" s="700"/>
      <c r="E177" s="700"/>
      <c r="F177" s="750"/>
      <c r="G177" s="750"/>
      <c r="H177" s="750"/>
      <c r="I177" s="750"/>
      <c r="J177" s="750"/>
      <c r="K177" s="750"/>
      <c r="L177" s="751"/>
      <c r="M177" s="751"/>
      <c r="N177" s="751"/>
      <c r="O177" s="751"/>
    </row>
    <row r="178" spans="3:15">
      <c r="C178" s="700"/>
      <c r="D178" s="700"/>
      <c r="E178" s="700"/>
      <c r="F178" s="750"/>
      <c r="G178" s="750"/>
      <c r="H178" s="750"/>
      <c r="I178" s="750"/>
      <c r="J178" s="750"/>
      <c r="K178" s="750"/>
      <c r="L178" s="751"/>
      <c r="M178" s="751"/>
      <c r="N178" s="751"/>
      <c r="O178" s="751"/>
    </row>
    <row r="179" spans="3:15">
      <c r="C179" s="700"/>
      <c r="D179" s="700"/>
      <c r="E179" s="700"/>
      <c r="F179" s="750"/>
      <c r="G179" s="750"/>
      <c r="H179" s="750"/>
      <c r="I179" s="750"/>
      <c r="J179" s="750"/>
      <c r="K179" s="750"/>
      <c r="L179" s="751"/>
      <c r="M179" s="751"/>
      <c r="N179" s="751"/>
      <c r="O179" s="751"/>
    </row>
    <row r="180" spans="3:15">
      <c r="C180" s="700"/>
      <c r="D180" s="700"/>
      <c r="E180" s="700"/>
      <c r="F180" s="750"/>
      <c r="G180" s="750"/>
      <c r="H180" s="750"/>
      <c r="I180" s="750"/>
      <c r="J180" s="750"/>
      <c r="K180" s="750"/>
      <c r="L180" s="751"/>
      <c r="M180" s="751"/>
      <c r="N180" s="751"/>
      <c r="O180" s="751"/>
    </row>
    <row r="181" spans="3:15">
      <c r="C181" s="700"/>
      <c r="D181" s="700"/>
      <c r="E181" s="700"/>
      <c r="F181" s="750"/>
      <c r="G181" s="750"/>
      <c r="H181" s="750"/>
      <c r="I181" s="750"/>
      <c r="J181" s="750"/>
      <c r="K181" s="750"/>
      <c r="L181" s="751"/>
      <c r="M181" s="751"/>
      <c r="N181" s="751"/>
      <c r="O181" s="751"/>
    </row>
    <row r="182" spans="3:15">
      <c r="C182" s="700"/>
      <c r="D182" s="700"/>
      <c r="E182" s="700"/>
      <c r="F182" s="750"/>
      <c r="G182" s="750"/>
      <c r="H182" s="750"/>
      <c r="I182" s="750"/>
      <c r="J182" s="750"/>
      <c r="K182" s="750"/>
      <c r="L182" s="751"/>
      <c r="M182" s="751"/>
      <c r="N182" s="751"/>
      <c r="O182" s="751"/>
    </row>
    <row r="183" spans="3:15">
      <c r="C183" s="700"/>
      <c r="D183" s="700"/>
      <c r="E183" s="700"/>
      <c r="F183" s="750"/>
      <c r="G183" s="750"/>
      <c r="H183" s="750"/>
      <c r="I183" s="750"/>
      <c r="J183" s="750"/>
      <c r="K183" s="750"/>
      <c r="L183" s="751"/>
      <c r="M183" s="751"/>
      <c r="N183" s="751"/>
      <c r="O183" s="751"/>
    </row>
    <row r="184" spans="3:15">
      <c r="C184" s="700"/>
      <c r="D184" s="700"/>
      <c r="E184" s="700"/>
      <c r="F184" s="750"/>
      <c r="G184" s="750"/>
      <c r="H184" s="750"/>
      <c r="I184" s="750"/>
      <c r="J184" s="750"/>
      <c r="K184" s="750"/>
      <c r="L184" s="751"/>
      <c r="M184" s="751"/>
      <c r="N184" s="751"/>
      <c r="O184" s="751"/>
    </row>
    <row r="185" spans="3:15">
      <c r="C185" s="700"/>
      <c r="D185" s="700"/>
      <c r="E185" s="700"/>
      <c r="F185" s="750"/>
      <c r="G185" s="750"/>
      <c r="H185" s="750"/>
      <c r="I185" s="750"/>
      <c r="J185" s="750"/>
      <c r="K185" s="750"/>
      <c r="L185" s="751"/>
      <c r="M185" s="751"/>
      <c r="N185" s="751"/>
      <c r="O185" s="751"/>
    </row>
    <row r="186" spans="3:15">
      <c r="C186" s="700"/>
      <c r="D186" s="700"/>
      <c r="E186" s="700"/>
      <c r="F186" s="750"/>
      <c r="G186" s="750"/>
      <c r="H186" s="750"/>
      <c r="I186" s="750"/>
      <c r="J186" s="750"/>
      <c r="K186" s="750"/>
      <c r="L186" s="751"/>
      <c r="M186" s="751"/>
      <c r="N186" s="751"/>
      <c r="O186" s="751"/>
    </row>
    <row r="187" spans="3:15">
      <c r="C187" s="700"/>
      <c r="D187" s="700"/>
      <c r="E187" s="700"/>
      <c r="F187" s="750"/>
      <c r="G187" s="750"/>
      <c r="H187" s="750"/>
      <c r="I187" s="750"/>
      <c r="J187" s="750"/>
      <c r="K187" s="750"/>
      <c r="L187" s="751"/>
      <c r="M187" s="751"/>
      <c r="N187" s="751"/>
      <c r="O187" s="751"/>
    </row>
    <row r="188" spans="3:15">
      <c r="C188" s="700"/>
      <c r="D188" s="700"/>
      <c r="E188" s="700"/>
      <c r="F188" s="750"/>
      <c r="G188" s="750"/>
      <c r="H188" s="750"/>
      <c r="I188" s="750"/>
      <c r="J188" s="750"/>
      <c r="K188" s="750"/>
      <c r="L188" s="751"/>
      <c r="M188" s="751"/>
      <c r="N188" s="751"/>
      <c r="O188" s="751"/>
    </row>
    <row r="189" spans="3:15">
      <c r="C189" s="700"/>
      <c r="D189" s="700"/>
      <c r="E189" s="700"/>
      <c r="F189" s="750"/>
      <c r="G189" s="750"/>
      <c r="H189" s="750"/>
      <c r="I189" s="750"/>
      <c r="J189" s="750"/>
      <c r="K189" s="750"/>
      <c r="L189" s="751"/>
      <c r="M189" s="751"/>
      <c r="N189" s="751"/>
      <c r="O189" s="751"/>
    </row>
    <row r="190" spans="3:15">
      <c r="C190" s="700"/>
      <c r="D190" s="700"/>
      <c r="E190" s="700"/>
      <c r="F190" s="750"/>
      <c r="G190" s="750"/>
      <c r="H190" s="750"/>
      <c r="I190" s="750"/>
      <c r="J190" s="750"/>
      <c r="K190" s="750"/>
      <c r="L190" s="751"/>
      <c r="M190" s="751"/>
      <c r="N190" s="751"/>
      <c r="O190" s="751"/>
    </row>
    <row r="191" spans="3:15">
      <c r="C191" s="700"/>
      <c r="D191" s="700"/>
      <c r="E191" s="700"/>
      <c r="F191" s="750"/>
      <c r="G191" s="750"/>
      <c r="H191" s="750"/>
      <c r="I191" s="750"/>
      <c r="J191" s="750"/>
      <c r="K191" s="750"/>
      <c r="L191" s="751"/>
      <c r="M191" s="751"/>
      <c r="N191" s="751"/>
      <c r="O191" s="751"/>
    </row>
    <row r="192" spans="3:15">
      <c r="C192" s="700"/>
      <c r="D192" s="700"/>
      <c r="E192" s="700"/>
      <c r="F192" s="750"/>
      <c r="G192" s="750"/>
      <c r="H192" s="750"/>
      <c r="I192" s="750"/>
      <c r="J192" s="750"/>
      <c r="K192" s="750"/>
      <c r="L192" s="751"/>
      <c r="M192" s="751"/>
      <c r="N192" s="751"/>
      <c r="O192" s="751"/>
    </row>
    <row r="193" spans="3:15">
      <c r="C193" s="700"/>
      <c r="D193" s="700"/>
      <c r="E193" s="700"/>
      <c r="F193" s="750"/>
      <c r="G193" s="750"/>
      <c r="H193" s="750"/>
      <c r="I193" s="750"/>
      <c r="J193" s="750"/>
      <c r="K193" s="750"/>
      <c r="L193" s="751"/>
      <c r="M193" s="751"/>
      <c r="N193" s="751"/>
      <c r="O193" s="751"/>
    </row>
    <row r="194" spans="3:15">
      <c r="C194" s="700"/>
      <c r="D194" s="700"/>
      <c r="E194" s="700"/>
      <c r="F194" s="750"/>
      <c r="G194" s="750"/>
      <c r="H194" s="750"/>
      <c r="I194" s="750"/>
      <c r="J194" s="750"/>
      <c r="K194" s="750"/>
      <c r="L194" s="751"/>
      <c r="M194" s="751"/>
      <c r="N194" s="751"/>
      <c r="O194" s="751"/>
    </row>
    <row r="195" spans="3:15">
      <c r="C195" s="700"/>
      <c r="D195" s="700"/>
      <c r="E195" s="700"/>
      <c r="F195" s="750"/>
      <c r="G195" s="750"/>
      <c r="H195" s="750"/>
      <c r="I195" s="750"/>
      <c r="J195" s="750"/>
      <c r="K195" s="750"/>
      <c r="L195" s="751"/>
      <c r="M195" s="751"/>
      <c r="N195" s="751"/>
      <c r="O195" s="751"/>
    </row>
    <row r="196" spans="3:15">
      <c r="C196" s="700"/>
      <c r="D196" s="700"/>
      <c r="E196" s="700"/>
      <c r="F196" s="750"/>
      <c r="G196" s="750"/>
      <c r="H196" s="750"/>
      <c r="I196" s="750"/>
      <c r="J196" s="750"/>
      <c r="K196" s="750"/>
      <c r="L196" s="751"/>
      <c r="M196" s="751"/>
      <c r="N196" s="751"/>
      <c r="O196" s="751"/>
    </row>
    <row r="197" spans="3:15">
      <c r="C197" s="700"/>
      <c r="D197" s="700"/>
      <c r="E197" s="700"/>
      <c r="F197" s="750"/>
      <c r="G197" s="750"/>
      <c r="H197" s="750"/>
      <c r="I197" s="750"/>
      <c r="J197" s="750"/>
      <c r="K197" s="750"/>
      <c r="L197" s="751"/>
      <c r="M197" s="751"/>
      <c r="N197" s="751"/>
      <c r="O197" s="751"/>
    </row>
    <row r="198" spans="3:15">
      <c r="C198" s="700"/>
      <c r="D198" s="700"/>
      <c r="E198" s="700"/>
      <c r="F198" s="750"/>
      <c r="G198" s="750"/>
      <c r="H198" s="750"/>
      <c r="I198" s="750"/>
      <c r="J198" s="750"/>
      <c r="K198" s="750"/>
      <c r="L198" s="751"/>
      <c r="M198" s="751"/>
      <c r="N198" s="751"/>
      <c r="O198" s="751"/>
    </row>
    <row r="199" spans="3:15">
      <c r="C199" s="700"/>
      <c r="D199" s="700"/>
      <c r="E199" s="700"/>
      <c r="F199" s="750"/>
      <c r="G199" s="750"/>
      <c r="H199" s="750"/>
      <c r="I199" s="750"/>
      <c r="J199" s="750"/>
      <c r="K199" s="750"/>
      <c r="L199" s="751"/>
      <c r="M199" s="751"/>
      <c r="N199" s="751"/>
      <c r="O199" s="751"/>
    </row>
    <row r="200" spans="3:15">
      <c r="C200" s="700"/>
      <c r="D200" s="700"/>
      <c r="E200" s="700"/>
      <c r="F200" s="750"/>
      <c r="G200" s="750"/>
      <c r="H200" s="750"/>
      <c r="I200" s="750"/>
      <c r="J200" s="750"/>
      <c r="K200" s="750"/>
      <c r="L200" s="751"/>
      <c r="M200" s="751"/>
      <c r="N200" s="751"/>
      <c r="O200" s="751"/>
    </row>
    <row r="201" spans="3:15">
      <c r="C201" s="700"/>
      <c r="D201" s="700"/>
      <c r="E201" s="700"/>
      <c r="F201" s="750"/>
      <c r="G201" s="750"/>
      <c r="H201" s="750"/>
      <c r="I201" s="750"/>
      <c r="J201" s="750"/>
      <c r="K201" s="750"/>
      <c r="L201" s="751"/>
      <c r="M201" s="751"/>
      <c r="N201" s="751"/>
      <c r="O201" s="751"/>
    </row>
    <row r="202" spans="3:15">
      <c r="C202" s="700"/>
      <c r="D202" s="700"/>
      <c r="E202" s="700"/>
      <c r="F202" s="750"/>
      <c r="G202" s="750"/>
      <c r="H202" s="750"/>
      <c r="I202" s="750"/>
      <c r="J202" s="750"/>
      <c r="K202" s="750"/>
      <c r="L202" s="751"/>
      <c r="M202" s="751"/>
      <c r="N202" s="751"/>
      <c r="O202" s="751"/>
    </row>
    <row r="203" spans="3:15">
      <c r="C203" s="700"/>
      <c r="D203" s="700"/>
      <c r="E203" s="700"/>
      <c r="F203" s="750"/>
      <c r="G203" s="750"/>
      <c r="H203" s="750"/>
      <c r="I203" s="750"/>
      <c r="J203" s="750"/>
      <c r="K203" s="750"/>
      <c r="L203" s="751"/>
      <c r="M203" s="751"/>
      <c r="N203" s="751"/>
      <c r="O203" s="751"/>
    </row>
    <row r="204" spans="3:15">
      <c r="C204" s="700"/>
      <c r="D204" s="700"/>
      <c r="E204" s="700"/>
      <c r="F204" s="750"/>
      <c r="G204" s="750"/>
      <c r="H204" s="750"/>
      <c r="I204" s="750"/>
      <c r="J204" s="750"/>
      <c r="K204" s="750"/>
      <c r="L204" s="751"/>
      <c r="M204" s="751"/>
      <c r="N204" s="751"/>
      <c r="O204" s="751"/>
    </row>
    <row r="205" spans="3:15">
      <c r="C205" s="700"/>
      <c r="D205" s="700"/>
      <c r="E205" s="700"/>
      <c r="F205" s="750"/>
      <c r="G205" s="750"/>
      <c r="H205" s="750"/>
      <c r="I205" s="750"/>
      <c r="J205" s="750"/>
      <c r="K205" s="750"/>
      <c r="L205" s="751"/>
      <c r="M205" s="751"/>
      <c r="N205" s="751"/>
      <c r="O205" s="751"/>
    </row>
    <row r="206" spans="3:15">
      <c r="C206" s="700"/>
      <c r="D206" s="700"/>
      <c r="E206" s="700"/>
      <c r="F206" s="750"/>
      <c r="G206" s="750"/>
      <c r="H206" s="750"/>
      <c r="I206" s="750"/>
      <c r="J206" s="750"/>
      <c r="K206" s="750"/>
      <c r="L206" s="751"/>
      <c r="M206" s="751"/>
      <c r="N206" s="751"/>
      <c r="O206" s="751"/>
    </row>
    <row r="207" spans="3:15">
      <c r="C207" s="700"/>
      <c r="D207" s="700"/>
      <c r="E207" s="700"/>
      <c r="F207" s="750"/>
      <c r="G207" s="750"/>
      <c r="H207" s="750"/>
      <c r="I207" s="750"/>
      <c r="J207" s="750"/>
      <c r="K207" s="750"/>
      <c r="L207" s="751"/>
      <c r="M207" s="751"/>
      <c r="N207" s="751"/>
      <c r="O207" s="751"/>
    </row>
    <row r="208" spans="3:15">
      <c r="C208" s="700"/>
      <c r="D208" s="700"/>
      <c r="E208" s="700"/>
      <c r="F208" s="750"/>
      <c r="G208" s="750"/>
      <c r="H208" s="750"/>
      <c r="I208" s="750"/>
      <c r="J208" s="750"/>
      <c r="K208" s="750"/>
      <c r="L208" s="751"/>
      <c r="M208" s="751"/>
      <c r="N208" s="751"/>
      <c r="O208" s="751"/>
    </row>
    <row r="209" spans="3:15">
      <c r="C209" s="700"/>
      <c r="D209" s="700"/>
      <c r="E209" s="700"/>
      <c r="F209" s="750"/>
      <c r="G209" s="750"/>
      <c r="H209" s="750"/>
      <c r="I209" s="750"/>
      <c r="J209" s="750"/>
      <c r="K209" s="750"/>
      <c r="L209" s="751"/>
      <c r="M209" s="751"/>
      <c r="N209" s="751"/>
      <c r="O209" s="751"/>
    </row>
    <row r="210" spans="3:15">
      <c r="C210" s="700"/>
      <c r="D210" s="700"/>
      <c r="E210" s="700"/>
      <c r="F210" s="750"/>
      <c r="G210" s="750"/>
      <c r="H210" s="750"/>
      <c r="I210" s="750"/>
      <c r="J210" s="750"/>
      <c r="K210" s="750"/>
      <c r="L210" s="751"/>
      <c r="M210" s="751"/>
      <c r="N210" s="751"/>
      <c r="O210" s="751"/>
    </row>
    <row r="211" spans="3:15">
      <c r="C211" s="700"/>
      <c r="D211" s="700"/>
      <c r="E211" s="700"/>
      <c r="F211" s="750"/>
      <c r="G211" s="750"/>
      <c r="H211" s="750"/>
      <c r="I211" s="750"/>
      <c r="J211" s="750"/>
      <c r="K211" s="750"/>
      <c r="L211" s="751"/>
      <c r="M211" s="751"/>
      <c r="N211" s="751"/>
      <c r="O211" s="751"/>
    </row>
    <row r="212" spans="3:15">
      <c r="C212" s="700"/>
      <c r="D212" s="700"/>
      <c r="E212" s="700"/>
      <c r="F212" s="750"/>
      <c r="G212" s="750"/>
      <c r="H212" s="750"/>
      <c r="I212" s="750"/>
      <c r="J212" s="750"/>
      <c r="K212" s="750"/>
      <c r="L212" s="751"/>
      <c r="M212" s="751"/>
      <c r="N212" s="751"/>
      <c r="O212" s="751"/>
    </row>
    <row r="213" spans="3:15">
      <c r="C213" s="700"/>
      <c r="D213" s="700"/>
      <c r="E213" s="700"/>
      <c r="F213" s="750"/>
      <c r="G213" s="750"/>
      <c r="H213" s="750"/>
      <c r="I213" s="750"/>
      <c r="J213" s="750"/>
      <c r="K213" s="750"/>
      <c r="L213" s="751"/>
      <c r="M213" s="751"/>
      <c r="N213" s="751"/>
      <c r="O213" s="751"/>
    </row>
    <row r="214" spans="3:15">
      <c r="C214" s="700"/>
      <c r="D214" s="700"/>
      <c r="E214" s="700"/>
      <c r="F214" s="750"/>
      <c r="G214" s="750"/>
      <c r="H214" s="750"/>
      <c r="I214" s="750"/>
      <c r="J214" s="750"/>
      <c r="K214" s="750"/>
      <c r="L214" s="751"/>
      <c r="M214" s="751"/>
      <c r="N214" s="751"/>
      <c r="O214" s="751"/>
    </row>
    <row r="215" spans="3:15">
      <c r="C215" s="700"/>
      <c r="D215" s="700"/>
      <c r="E215" s="700"/>
      <c r="F215" s="750"/>
      <c r="G215" s="750"/>
      <c r="H215" s="750"/>
      <c r="I215" s="750"/>
      <c r="J215" s="750"/>
      <c r="K215" s="750"/>
      <c r="L215" s="751"/>
      <c r="M215" s="751"/>
      <c r="N215" s="751"/>
      <c r="O215" s="751"/>
    </row>
    <row r="216" spans="3:15">
      <c r="C216" s="700"/>
      <c r="D216" s="700"/>
      <c r="E216" s="700"/>
      <c r="F216" s="750"/>
      <c r="G216" s="750"/>
      <c r="H216" s="750"/>
      <c r="I216" s="750"/>
      <c r="J216" s="750"/>
      <c r="K216" s="750"/>
      <c r="L216" s="751"/>
      <c r="M216" s="751"/>
      <c r="N216" s="751"/>
      <c r="O216" s="751"/>
    </row>
    <row r="217" spans="3:15">
      <c r="C217" s="700"/>
      <c r="D217" s="700"/>
      <c r="E217" s="700"/>
      <c r="F217" s="750"/>
      <c r="G217" s="750"/>
      <c r="H217" s="750"/>
      <c r="I217" s="750"/>
      <c r="J217" s="750"/>
      <c r="K217" s="750"/>
      <c r="L217" s="751"/>
      <c r="M217" s="751"/>
      <c r="N217" s="751"/>
      <c r="O217" s="751"/>
    </row>
    <row r="218" spans="3:15">
      <c r="C218" s="700"/>
      <c r="D218" s="700"/>
      <c r="E218" s="700"/>
      <c r="F218" s="750"/>
      <c r="G218" s="750"/>
      <c r="H218" s="750"/>
      <c r="I218" s="750"/>
      <c r="J218" s="750"/>
      <c r="K218" s="750"/>
      <c r="L218" s="751"/>
      <c r="M218" s="751"/>
      <c r="N218" s="751"/>
      <c r="O218" s="751"/>
    </row>
    <row r="219" spans="3:15">
      <c r="C219" s="700"/>
      <c r="D219" s="700"/>
      <c r="E219" s="700"/>
      <c r="F219" s="750"/>
      <c r="G219" s="750"/>
      <c r="H219" s="750"/>
      <c r="I219" s="750"/>
      <c r="J219" s="750"/>
      <c r="K219" s="750"/>
      <c r="L219" s="751"/>
      <c r="M219" s="751"/>
      <c r="N219" s="751"/>
      <c r="O219" s="751"/>
    </row>
    <row r="220" spans="3:15">
      <c r="C220" s="700"/>
      <c r="D220" s="700"/>
      <c r="E220" s="700"/>
      <c r="F220" s="750"/>
      <c r="G220" s="750"/>
      <c r="H220" s="750"/>
      <c r="I220" s="750"/>
      <c r="J220" s="750"/>
      <c r="K220" s="750"/>
      <c r="L220" s="751"/>
      <c r="M220" s="751"/>
      <c r="N220" s="751"/>
      <c r="O220" s="751"/>
    </row>
    <row r="221" spans="3:15">
      <c r="C221" s="700"/>
      <c r="D221" s="700"/>
      <c r="E221" s="700"/>
      <c r="F221" s="750"/>
      <c r="G221" s="750"/>
      <c r="H221" s="750"/>
      <c r="I221" s="750"/>
      <c r="J221" s="750"/>
      <c r="K221" s="750"/>
      <c r="L221" s="751"/>
      <c r="M221" s="751"/>
      <c r="N221" s="751"/>
      <c r="O221" s="751"/>
    </row>
    <row r="222" spans="3:15">
      <c r="C222" s="700"/>
      <c r="D222" s="700"/>
      <c r="E222" s="700"/>
      <c r="F222" s="750"/>
      <c r="G222" s="750"/>
      <c r="H222" s="750"/>
      <c r="I222" s="750"/>
      <c r="J222" s="750"/>
      <c r="K222" s="750"/>
      <c r="L222" s="751"/>
      <c r="M222" s="751"/>
      <c r="N222" s="751"/>
      <c r="O222" s="751"/>
    </row>
    <row r="223" spans="3:15">
      <c r="C223" s="700"/>
      <c r="D223" s="700"/>
      <c r="E223" s="700"/>
      <c r="F223" s="750"/>
      <c r="G223" s="750"/>
      <c r="H223" s="750"/>
      <c r="I223" s="750"/>
      <c r="J223" s="750"/>
      <c r="K223" s="750"/>
      <c r="L223" s="751"/>
      <c r="M223" s="751"/>
      <c r="N223" s="751"/>
      <c r="O223" s="751"/>
    </row>
    <row r="224" spans="3:15">
      <c r="C224" s="700"/>
      <c r="D224" s="700"/>
      <c r="E224" s="700"/>
      <c r="F224" s="750"/>
      <c r="G224" s="750"/>
      <c r="H224" s="750"/>
      <c r="I224" s="750"/>
      <c r="J224" s="750"/>
      <c r="K224" s="750"/>
      <c r="L224" s="751"/>
      <c r="M224" s="751"/>
      <c r="N224" s="751"/>
      <c r="O224" s="751"/>
    </row>
    <row r="225" spans="3:15">
      <c r="C225" s="700"/>
      <c r="D225" s="700"/>
      <c r="E225" s="700"/>
      <c r="F225" s="750"/>
      <c r="G225" s="750"/>
      <c r="H225" s="750"/>
      <c r="I225" s="750"/>
      <c r="J225" s="750"/>
      <c r="K225" s="750"/>
      <c r="L225" s="751"/>
      <c r="M225" s="751"/>
      <c r="N225" s="751"/>
      <c r="O225" s="751"/>
    </row>
    <row r="226" spans="3:15">
      <c r="C226" s="700"/>
      <c r="D226" s="700"/>
      <c r="E226" s="700"/>
      <c r="F226" s="750"/>
      <c r="G226" s="750"/>
      <c r="H226" s="750"/>
      <c r="I226" s="750"/>
      <c r="J226" s="750"/>
      <c r="K226" s="750"/>
      <c r="L226" s="751"/>
      <c r="M226" s="751"/>
      <c r="N226" s="751"/>
      <c r="O226" s="751"/>
    </row>
    <row r="227" spans="3:15">
      <c r="C227" s="700"/>
      <c r="D227" s="700"/>
      <c r="E227" s="700"/>
      <c r="F227" s="750"/>
      <c r="G227" s="750"/>
      <c r="H227" s="750"/>
      <c r="I227" s="750"/>
      <c r="J227" s="750"/>
      <c r="K227" s="750"/>
      <c r="L227" s="751"/>
      <c r="M227" s="751"/>
      <c r="N227" s="751"/>
      <c r="O227" s="751"/>
    </row>
    <row r="228" spans="3:15">
      <c r="C228" s="700"/>
      <c r="D228" s="700"/>
      <c r="E228" s="700"/>
      <c r="F228" s="750"/>
      <c r="G228" s="750"/>
      <c r="H228" s="750"/>
      <c r="I228" s="750"/>
      <c r="J228" s="750"/>
      <c r="K228" s="750"/>
      <c r="L228" s="751"/>
      <c r="M228" s="751"/>
      <c r="N228" s="751"/>
      <c r="O228" s="751"/>
    </row>
    <row r="229" spans="3:15">
      <c r="C229" s="700"/>
      <c r="D229" s="700"/>
      <c r="E229" s="700"/>
      <c r="F229" s="750"/>
      <c r="G229" s="750"/>
      <c r="H229" s="750"/>
      <c r="I229" s="750"/>
      <c r="J229" s="750"/>
      <c r="K229" s="750"/>
      <c r="L229" s="751"/>
      <c r="M229" s="751"/>
      <c r="N229" s="751"/>
      <c r="O229" s="751"/>
    </row>
    <row r="230" spans="3:15">
      <c r="C230" s="700"/>
      <c r="D230" s="700"/>
      <c r="E230" s="700"/>
      <c r="F230" s="750"/>
      <c r="G230" s="750"/>
      <c r="H230" s="750"/>
      <c r="I230" s="750"/>
      <c r="J230" s="750"/>
      <c r="K230" s="750"/>
      <c r="L230" s="751"/>
      <c r="M230" s="751"/>
      <c r="N230" s="751"/>
      <c r="O230" s="751"/>
    </row>
    <row r="231" spans="3:15">
      <c r="C231" s="700"/>
      <c r="D231" s="700"/>
      <c r="E231" s="700"/>
      <c r="F231" s="750"/>
      <c r="G231" s="750"/>
      <c r="H231" s="750"/>
      <c r="I231" s="750"/>
      <c r="J231" s="750"/>
      <c r="K231" s="750"/>
      <c r="L231" s="751"/>
      <c r="M231" s="751"/>
      <c r="N231" s="751"/>
      <c r="O231" s="751"/>
    </row>
    <row r="232" spans="3:15">
      <c r="C232" s="700"/>
      <c r="D232" s="700"/>
      <c r="E232" s="700"/>
      <c r="F232" s="750"/>
      <c r="G232" s="750"/>
      <c r="H232" s="750"/>
      <c r="I232" s="750"/>
      <c r="J232" s="750"/>
      <c r="K232" s="750"/>
      <c r="L232" s="751"/>
      <c r="M232" s="751"/>
      <c r="N232" s="751"/>
      <c r="O232" s="751"/>
    </row>
    <row r="233" spans="3:15">
      <c r="C233" s="700"/>
      <c r="D233" s="700"/>
      <c r="E233" s="700"/>
      <c r="F233" s="750"/>
      <c r="G233" s="750"/>
      <c r="H233" s="750"/>
      <c r="I233" s="750"/>
      <c r="J233" s="750"/>
      <c r="K233" s="750"/>
      <c r="L233" s="751"/>
      <c r="M233" s="751"/>
      <c r="N233" s="751"/>
      <c r="O233" s="751"/>
    </row>
    <row r="234" spans="3:15">
      <c r="C234" s="700"/>
      <c r="D234" s="700"/>
      <c r="E234" s="700"/>
      <c r="F234" s="750"/>
      <c r="G234" s="750"/>
      <c r="H234" s="750"/>
      <c r="I234" s="750"/>
      <c r="J234" s="750"/>
      <c r="K234" s="750"/>
      <c r="L234" s="751"/>
      <c r="M234" s="751"/>
      <c r="N234" s="751"/>
      <c r="O234" s="751"/>
    </row>
    <row r="235" spans="3:15">
      <c r="C235" s="700"/>
      <c r="D235" s="700"/>
      <c r="E235" s="700"/>
      <c r="F235" s="750"/>
      <c r="G235" s="750"/>
      <c r="H235" s="750"/>
      <c r="I235" s="750"/>
      <c r="J235" s="750"/>
      <c r="K235" s="750"/>
      <c r="L235" s="751"/>
      <c r="M235" s="751"/>
      <c r="N235" s="751"/>
      <c r="O235" s="751"/>
    </row>
    <row r="236" spans="3:15">
      <c r="C236" s="700"/>
      <c r="D236" s="700"/>
      <c r="E236" s="700"/>
      <c r="F236" s="750"/>
      <c r="G236" s="750"/>
      <c r="H236" s="750"/>
      <c r="I236" s="750"/>
      <c r="J236" s="750"/>
      <c r="K236" s="750"/>
      <c r="L236" s="751"/>
      <c r="M236" s="751"/>
      <c r="N236" s="751"/>
      <c r="O236" s="751"/>
    </row>
    <row r="237" spans="3:15">
      <c r="C237" s="700"/>
      <c r="D237" s="700"/>
      <c r="E237" s="700"/>
      <c r="F237" s="750"/>
      <c r="G237" s="750"/>
      <c r="H237" s="750"/>
      <c r="I237" s="750"/>
      <c r="J237" s="750"/>
      <c r="K237" s="750"/>
      <c r="L237" s="751"/>
      <c r="M237" s="751"/>
      <c r="N237" s="751"/>
      <c r="O237" s="751"/>
    </row>
    <row r="238" spans="3:15">
      <c r="C238" s="700"/>
      <c r="D238" s="700"/>
      <c r="E238" s="700"/>
      <c r="F238" s="750"/>
      <c r="G238" s="750"/>
      <c r="H238" s="750"/>
      <c r="I238" s="750"/>
      <c r="J238" s="750"/>
      <c r="K238" s="750"/>
      <c r="L238" s="751"/>
      <c r="M238" s="751"/>
      <c r="N238" s="751"/>
      <c r="O238" s="751"/>
    </row>
    <row r="239" spans="3:15">
      <c r="C239" s="700"/>
      <c r="D239" s="700"/>
      <c r="E239" s="700"/>
      <c r="F239" s="750"/>
      <c r="G239" s="750"/>
      <c r="H239" s="750"/>
      <c r="I239" s="750"/>
      <c r="J239" s="750"/>
      <c r="K239" s="750"/>
      <c r="L239" s="751"/>
      <c r="M239" s="751"/>
      <c r="N239" s="751"/>
      <c r="O239" s="751"/>
    </row>
    <row r="240" spans="3:15">
      <c r="C240" s="700"/>
      <c r="D240" s="700"/>
      <c r="E240" s="700"/>
      <c r="F240" s="750"/>
      <c r="G240" s="750"/>
      <c r="H240" s="750"/>
      <c r="I240" s="750"/>
      <c r="J240" s="750"/>
      <c r="K240" s="750"/>
      <c r="L240" s="751"/>
      <c r="M240" s="751"/>
      <c r="N240" s="751"/>
      <c r="O240" s="751"/>
    </row>
    <row r="241" spans="3:15">
      <c r="C241" s="700"/>
      <c r="D241" s="700"/>
      <c r="E241" s="700"/>
      <c r="F241" s="750"/>
      <c r="G241" s="750"/>
      <c r="H241" s="750"/>
      <c r="I241" s="750"/>
      <c r="J241" s="750"/>
      <c r="K241" s="750"/>
      <c r="L241" s="751"/>
      <c r="M241" s="751"/>
      <c r="N241" s="751"/>
      <c r="O241" s="751"/>
    </row>
    <row r="242" spans="3:15">
      <c r="C242" s="700"/>
      <c r="D242" s="700"/>
      <c r="E242" s="700"/>
      <c r="F242" s="750"/>
      <c r="G242" s="750"/>
      <c r="H242" s="750"/>
      <c r="I242" s="750"/>
      <c r="J242" s="750"/>
      <c r="K242" s="750"/>
      <c r="L242" s="751"/>
      <c r="M242" s="751"/>
      <c r="N242" s="751"/>
      <c r="O242" s="751"/>
    </row>
    <row r="243" spans="3:15">
      <c r="C243" s="700"/>
      <c r="D243" s="700"/>
      <c r="E243" s="700"/>
      <c r="F243" s="750"/>
      <c r="G243" s="750"/>
      <c r="H243" s="750"/>
      <c r="I243" s="750"/>
      <c r="J243" s="750"/>
      <c r="K243" s="750"/>
      <c r="L243" s="751"/>
      <c r="M243" s="751"/>
      <c r="N243" s="751"/>
      <c r="O243" s="751"/>
    </row>
    <row r="244" spans="3:15">
      <c r="C244" s="700"/>
      <c r="D244" s="700"/>
      <c r="E244" s="700"/>
      <c r="F244" s="750"/>
      <c r="G244" s="750"/>
      <c r="H244" s="750"/>
      <c r="I244" s="750"/>
      <c r="J244" s="750"/>
      <c r="K244" s="750"/>
      <c r="L244" s="751"/>
      <c r="M244" s="751"/>
      <c r="N244" s="751"/>
      <c r="O244" s="751"/>
    </row>
    <row r="245" spans="3:15">
      <c r="C245" s="700"/>
      <c r="D245" s="700"/>
      <c r="E245" s="700"/>
      <c r="F245" s="750"/>
      <c r="G245" s="750"/>
      <c r="H245" s="750"/>
      <c r="I245" s="750"/>
      <c r="J245" s="750"/>
      <c r="K245" s="750"/>
      <c r="L245" s="751"/>
      <c r="M245" s="751"/>
      <c r="N245" s="751"/>
      <c r="O245" s="751"/>
    </row>
    <row r="246" spans="3:15">
      <c r="C246" s="700"/>
      <c r="D246" s="700"/>
      <c r="E246" s="700"/>
      <c r="F246" s="750"/>
      <c r="G246" s="750"/>
      <c r="H246" s="750"/>
      <c r="I246" s="750"/>
      <c r="J246" s="750"/>
      <c r="K246" s="750"/>
      <c r="L246" s="751"/>
      <c r="M246" s="751"/>
      <c r="N246" s="751"/>
      <c r="O246" s="751"/>
    </row>
    <row r="247" spans="3:15">
      <c r="C247" s="700"/>
      <c r="D247" s="700"/>
      <c r="E247" s="700"/>
      <c r="F247" s="750"/>
      <c r="G247" s="750"/>
      <c r="H247" s="750"/>
      <c r="I247" s="750"/>
      <c r="J247" s="750"/>
      <c r="K247" s="750"/>
      <c r="L247" s="751"/>
      <c r="M247" s="751"/>
      <c r="N247" s="751"/>
      <c r="O247" s="751"/>
    </row>
    <row r="248" spans="3:15">
      <c r="C248" s="700"/>
      <c r="D248" s="700"/>
      <c r="E248" s="700"/>
      <c r="F248" s="750"/>
      <c r="G248" s="750"/>
      <c r="H248" s="750"/>
      <c r="I248" s="750"/>
      <c r="J248" s="750"/>
      <c r="K248" s="750"/>
      <c r="L248" s="751"/>
      <c r="M248" s="751"/>
      <c r="N248" s="751"/>
      <c r="O248" s="751"/>
    </row>
    <row r="249" spans="3:15">
      <c r="C249" s="700"/>
      <c r="D249" s="700"/>
      <c r="E249" s="700"/>
      <c r="F249" s="750"/>
      <c r="G249" s="750"/>
      <c r="H249" s="750"/>
      <c r="I249" s="750"/>
      <c r="J249" s="750"/>
      <c r="K249" s="750"/>
      <c r="L249" s="751"/>
      <c r="M249" s="751"/>
      <c r="N249" s="751"/>
      <c r="O249" s="751"/>
    </row>
    <row r="250" spans="3:15">
      <c r="C250" s="700"/>
      <c r="D250" s="700"/>
      <c r="E250" s="700"/>
      <c r="F250" s="750"/>
      <c r="G250" s="750"/>
      <c r="H250" s="750"/>
      <c r="I250" s="750"/>
      <c r="J250" s="750"/>
      <c r="K250" s="750"/>
      <c r="L250" s="751"/>
      <c r="M250" s="751"/>
      <c r="N250" s="751"/>
      <c r="O250" s="751"/>
    </row>
    <row r="251" spans="3:15">
      <c r="C251" s="700"/>
      <c r="D251" s="700"/>
      <c r="E251" s="700"/>
      <c r="F251" s="750"/>
      <c r="G251" s="750"/>
      <c r="H251" s="750"/>
      <c r="I251" s="750"/>
      <c r="J251" s="750"/>
      <c r="K251" s="750"/>
      <c r="L251" s="751"/>
      <c r="M251" s="751"/>
      <c r="N251" s="751"/>
      <c r="O251" s="751"/>
    </row>
    <row r="252" spans="3:15">
      <c r="C252" s="700"/>
      <c r="D252" s="700"/>
      <c r="E252" s="700"/>
      <c r="F252" s="750"/>
      <c r="G252" s="750"/>
      <c r="H252" s="750"/>
      <c r="I252" s="750"/>
      <c r="J252" s="750"/>
      <c r="K252" s="750"/>
      <c r="L252" s="751"/>
      <c r="M252" s="751"/>
      <c r="N252" s="751"/>
      <c r="O252" s="751"/>
    </row>
    <row r="253" spans="3:15">
      <c r="C253" s="700"/>
      <c r="D253" s="700"/>
      <c r="E253" s="700"/>
      <c r="F253" s="750"/>
      <c r="G253" s="750"/>
      <c r="H253" s="750"/>
      <c r="I253" s="750"/>
      <c r="J253" s="750"/>
      <c r="K253" s="750"/>
      <c r="L253" s="751"/>
      <c r="M253" s="751"/>
      <c r="N253" s="751"/>
      <c r="O253" s="751"/>
    </row>
    <row r="254" spans="3:15">
      <c r="C254" s="700"/>
      <c r="D254" s="700"/>
      <c r="E254" s="700"/>
      <c r="F254" s="750"/>
      <c r="G254" s="750"/>
      <c r="H254" s="750"/>
      <c r="I254" s="750"/>
      <c r="J254" s="750"/>
      <c r="K254" s="750"/>
      <c r="L254" s="751"/>
      <c r="M254" s="751"/>
      <c r="N254" s="751"/>
      <c r="O254" s="751"/>
    </row>
    <row r="255" spans="3:15">
      <c r="C255" s="700"/>
      <c r="D255" s="700"/>
      <c r="E255" s="700"/>
      <c r="F255" s="750"/>
      <c r="G255" s="750"/>
      <c r="H255" s="750"/>
      <c r="I255" s="750"/>
      <c r="J255" s="750"/>
      <c r="K255" s="750"/>
      <c r="L255" s="751"/>
      <c r="M255" s="751"/>
      <c r="N255" s="751"/>
      <c r="O255" s="751"/>
    </row>
    <row r="256" spans="3:15">
      <c r="C256" s="700"/>
      <c r="D256" s="700"/>
      <c r="E256" s="700"/>
      <c r="F256" s="750"/>
      <c r="G256" s="750"/>
      <c r="H256" s="750"/>
      <c r="I256" s="750"/>
      <c r="J256" s="750"/>
      <c r="K256" s="750"/>
      <c r="L256" s="751"/>
      <c r="M256" s="751"/>
      <c r="N256" s="751"/>
      <c r="O256" s="751"/>
    </row>
    <row r="257" spans="3:15">
      <c r="C257" s="700"/>
      <c r="D257" s="700"/>
      <c r="E257" s="700"/>
      <c r="F257" s="750"/>
      <c r="G257" s="750"/>
      <c r="H257" s="750"/>
      <c r="I257" s="750"/>
      <c r="J257" s="750"/>
      <c r="K257" s="750"/>
      <c r="L257" s="751"/>
      <c r="M257" s="751"/>
      <c r="N257" s="751"/>
      <c r="O257" s="751"/>
    </row>
    <row r="258" spans="3:15">
      <c r="C258" s="700"/>
      <c r="D258" s="700"/>
      <c r="E258" s="700"/>
      <c r="F258" s="750"/>
      <c r="G258" s="750"/>
      <c r="H258" s="750"/>
      <c r="I258" s="750"/>
      <c r="J258" s="750"/>
      <c r="K258" s="750"/>
      <c r="L258" s="751"/>
      <c r="M258" s="751"/>
      <c r="N258" s="751"/>
      <c r="O258" s="751"/>
    </row>
    <row r="259" spans="3:15">
      <c r="C259" s="700"/>
      <c r="D259" s="700"/>
      <c r="E259" s="700"/>
      <c r="F259" s="750"/>
      <c r="G259" s="750"/>
      <c r="H259" s="750"/>
      <c r="I259" s="750"/>
      <c r="J259" s="750"/>
      <c r="K259" s="750"/>
      <c r="L259" s="751"/>
      <c r="M259" s="751"/>
      <c r="N259" s="751"/>
      <c r="O259" s="751"/>
    </row>
    <row r="260" spans="3:15">
      <c r="C260" s="700"/>
      <c r="D260" s="700"/>
      <c r="E260" s="700"/>
      <c r="F260" s="750"/>
      <c r="G260" s="750"/>
      <c r="H260" s="750"/>
      <c r="I260" s="750"/>
      <c r="J260" s="750"/>
      <c r="K260" s="750"/>
      <c r="L260" s="751"/>
      <c r="M260" s="751"/>
      <c r="N260" s="751"/>
      <c r="O260" s="751"/>
    </row>
    <row r="261" spans="3:15">
      <c r="C261" s="700"/>
      <c r="D261" s="700"/>
      <c r="E261" s="700"/>
      <c r="F261" s="750"/>
      <c r="G261" s="750"/>
      <c r="H261" s="750"/>
      <c r="I261" s="750"/>
      <c r="J261" s="750"/>
      <c r="K261" s="750"/>
      <c r="L261" s="751"/>
      <c r="M261" s="751"/>
      <c r="N261" s="751"/>
      <c r="O261" s="751"/>
    </row>
    <row r="262" spans="3:15">
      <c r="C262" s="700"/>
      <c r="D262" s="700"/>
      <c r="E262" s="700"/>
      <c r="F262" s="750"/>
      <c r="G262" s="750"/>
      <c r="H262" s="750"/>
      <c r="I262" s="750"/>
      <c r="J262" s="750"/>
      <c r="K262" s="750"/>
      <c r="L262" s="751"/>
      <c r="M262" s="751"/>
      <c r="N262" s="751"/>
      <c r="O262" s="751"/>
    </row>
    <row r="263" spans="3:15">
      <c r="C263" s="700"/>
      <c r="D263" s="700"/>
      <c r="E263" s="700"/>
      <c r="F263" s="750"/>
      <c r="G263" s="750"/>
      <c r="H263" s="750"/>
      <c r="I263" s="750"/>
      <c r="J263" s="750"/>
      <c r="K263" s="750"/>
      <c r="L263" s="751"/>
      <c r="M263" s="751"/>
      <c r="N263" s="751"/>
      <c r="O263" s="751"/>
    </row>
    <row r="264" spans="3:15">
      <c r="C264" s="700"/>
      <c r="D264" s="700"/>
      <c r="E264" s="700"/>
      <c r="F264" s="750"/>
      <c r="G264" s="750"/>
      <c r="H264" s="750"/>
      <c r="I264" s="750"/>
      <c r="J264" s="750"/>
      <c r="K264" s="750"/>
      <c r="L264" s="751"/>
      <c r="M264" s="751"/>
      <c r="N264" s="751"/>
      <c r="O264" s="751"/>
    </row>
    <row r="265" spans="3:15">
      <c r="C265" s="700"/>
      <c r="D265" s="700"/>
      <c r="E265" s="700"/>
      <c r="F265" s="750"/>
      <c r="G265" s="750"/>
      <c r="H265" s="750"/>
      <c r="I265" s="750"/>
      <c r="J265" s="750"/>
      <c r="K265" s="750"/>
      <c r="L265" s="751"/>
      <c r="M265" s="751"/>
      <c r="N265" s="751"/>
      <c r="O265" s="751"/>
    </row>
    <row r="266" spans="3:15">
      <c r="C266" s="700"/>
      <c r="D266" s="700"/>
      <c r="E266" s="700"/>
      <c r="F266" s="750"/>
      <c r="G266" s="750"/>
      <c r="H266" s="750"/>
      <c r="I266" s="750"/>
      <c r="J266" s="750"/>
      <c r="K266" s="750"/>
      <c r="L266" s="751"/>
      <c r="M266" s="751"/>
      <c r="N266" s="751"/>
      <c r="O266" s="751"/>
    </row>
    <row r="267" spans="3:15">
      <c r="C267" s="700"/>
      <c r="D267" s="700"/>
      <c r="E267" s="700"/>
      <c r="F267" s="750"/>
      <c r="G267" s="750"/>
      <c r="H267" s="750"/>
      <c r="I267" s="750"/>
      <c r="J267" s="750"/>
      <c r="K267" s="750"/>
      <c r="L267" s="751"/>
      <c r="M267" s="751"/>
      <c r="N267" s="751"/>
      <c r="O267" s="751"/>
    </row>
    <row r="268" spans="3:15">
      <c r="C268" s="700"/>
      <c r="D268" s="700"/>
      <c r="E268" s="700"/>
      <c r="F268" s="750"/>
      <c r="G268" s="750"/>
      <c r="H268" s="750"/>
      <c r="I268" s="750"/>
      <c r="J268" s="750"/>
      <c r="K268" s="750"/>
      <c r="L268" s="751"/>
      <c r="M268" s="751"/>
      <c r="N268" s="751"/>
      <c r="O268" s="751"/>
    </row>
    <row r="269" spans="3:15">
      <c r="C269" s="700"/>
      <c r="D269" s="700"/>
      <c r="E269" s="700"/>
      <c r="F269" s="750"/>
      <c r="G269" s="750"/>
      <c r="H269" s="750"/>
      <c r="I269" s="750"/>
      <c r="J269" s="750"/>
      <c r="K269" s="750"/>
      <c r="L269" s="751"/>
      <c r="M269" s="751"/>
      <c r="N269" s="751"/>
      <c r="O269" s="751"/>
    </row>
    <row r="270" spans="3:15">
      <c r="C270" s="700"/>
      <c r="D270" s="700"/>
      <c r="E270" s="700"/>
      <c r="F270" s="750"/>
      <c r="G270" s="750"/>
      <c r="H270" s="750"/>
      <c r="I270" s="750"/>
      <c r="J270" s="750"/>
      <c r="K270" s="750"/>
      <c r="L270" s="751"/>
      <c r="M270" s="751"/>
      <c r="N270" s="751"/>
      <c r="O270" s="751"/>
    </row>
    <row r="271" spans="3:15">
      <c r="C271" s="700"/>
      <c r="D271" s="700"/>
      <c r="E271" s="700"/>
      <c r="F271" s="750"/>
      <c r="G271" s="750"/>
      <c r="H271" s="750"/>
      <c r="I271" s="750"/>
      <c r="J271" s="750"/>
      <c r="K271" s="750"/>
      <c r="L271" s="751"/>
      <c r="M271" s="751"/>
      <c r="N271" s="751"/>
      <c r="O271" s="751"/>
    </row>
    <row r="272" spans="3:15">
      <c r="C272" s="700"/>
      <c r="D272" s="700"/>
      <c r="E272" s="700"/>
      <c r="F272" s="750"/>
      <c r="G272" s="750"/>
      <c r="H272" s="750"/>
      <c r="I272" s="750"/>
      <c r="J272" s="750"/>
      <c r="K272" s="750"/>
      <c r="L272" s="751"/>
      <c r="M272" s="751"/>
      <c r="N272" s="751"/>
      <c r="O272" s="751"/>
    </row>
    <row r="273" spans="3:15">
      <c r="C273" s="700"/>
      <c r="D273" s="700"/>
      <c r="E273" s="700"/>
      <c r="F273" s="750"/>
      <c r="G273" s="750"/>
      <c r="H273" s="750"/>
      <c r="I273" s="750"/>
      <c r="J273" s="750"/>
      <c r="K273" s="750"/>
      <c r="L273" s="751"/>
      <c r="M273" s="751"/>
      <c r="N273" s="751"/>
      <c r="O273" s="751"/>
    </row>
    <row r="274" spans="3:15">
      <c r="C274" s="700"/>
      <c r="D274" s="700"/>
      <c r="E274" s="700"/>
      <c r="F274" s="750"/>
      <c r="G274" s="750"/>
      <c r="H274" s="750"/>
      <c r="I274" s="750"/>
      <c r="J274" s="750"/>
      <c r="K274" s="750"/>
      <c r="L274" s="751"/>
      <c r="M274" s="751"/>
      <c r="N274" s="751"/>
      <c r="O274" s="751"/>
    </row>
    <row r="275" spans="3:15">
      <c r="C275" s="700"/>
      <c r="D275" s="700"/>
      <c r="E275" s="700"/>
      <c r="F275" s="750"/>
      <c r="G275" s="750"/>
      <c r="H275" s="750"/>
      <c r="I275" s="750"/>
      <c r="J275" s="750"/>
      <c r="K275" s="750"/>
      <c r="L275" s="751"/>
      <c r="M275" s="751"/>
      <c r="N275" s="751"/>
      <c r="O275" s="751"/>
    </row>
    <row r="276" spans="3:15">
      <c r="C276" s="700"/>
      <c r="D276" s="700"/>
      <c r="E276" s="700"/>
      <c r="F276" s="750"/>
      <c r="G276" s="750"/>
      <c r="H276" s="750"/>
      <c r="I276" s="750"/>
      <c r="J276" s="750"/>
      <c r="K276" s="750"/>
      <c r="L276" s="751"/>
      <c r="M276" s="751"/>
      <c r="N276" s="751"/>
      <c r="O276" s="751"/>
    </row>
    <row r="277" spans="3:15">
      <c r="C277" s="700"/>
      <c r="D277" s="700"/>
      <c r="E277" s="700"/>
      <c r="F277" s="750"/>
      <c r="G277" s="750"/>
      <c r="H277" s="750"/>
      <c r="I277" s="750"/>
      <c r="J277" s="750"/>
      <c r="K277" s="750"/>
      <c r="L277" s="751"/>
      <c r="M277" s="751"/>
      <c r="N277" s="751"/>
      <c r="O277" s="751"/>
    </row>
    <row r="278" spans="3:15">
      <c r="C278" s="700"/>
      <c r="D278" s="700"/>
      <c r="E278" s="700"/>
      <c r="F278" s="750"/>
      <c r="G278" s="750"/>
      <c r="H278" s="750"/>
      <c r="I278" s="750"/>
      <c r="J278" s="750"/>
      <c r="K278" s="750"/>
      <c r="L278" s="751"/>
      <c r="M278" s="751"/>
      <c r="N278" s="751"/>
      <c r="O278" s="751"/>
    </row>
    <row r="279" spans="3:15">
      <c r="C279" s="700"/>
      <c r="D279" s="700"/>
      <c r="E279" s="700"/>
      <c r="F279" s="750"/>
      <c r="G279" s="750"/>
      <c r="H279" s="750"/>
      <c r="I279" s="750"/>
      <c r="J279" s="750"/>
      <c r="K279" s="750"/>
      <c r="L279" s="751"/>
      <c r="M279" s="751"/>
      <c r="N279" s="751"/>
      <c r="O279" s="751"/>
    </row>
    <row r="280" spans="3:15">
      <c r="C280" s="700"/>
      <c r="D280" s="700"/>
      <c r="E280" s="700"/>
      <c r="F280" s="750"/>
      <c r="G280" s="750"/>
      <c r="H280" s="750"/>
      <c r="I280" s="750"/>
      <c r="J280" s="750"/>
      <c r="K280" s="750"/>
      <c r="L280" s="751"/>
      <c r="M280" s="751"/>
      <c r="N280" s="751"/>
      <c r="O280" s="751"/>
    </row>
    <row r="281" spans="3:15">
      <c r="C281" s="700"/>
      <c r="D281" s="700"/>
      <c r="E281" s="700"/>
      <c r="F281" s="750"/>
      <c r="G281" s="750"/>
      <c r="H281" s="750"/>
      <c r="I281" s="750"/>
      <c r="J281" s="750"/>
      <c r="K281" s="750"/>
      <c r="L281" s="751"/>
      <c r="M281" s="751"/>
      <c r="N281" s="751"/>
      <c r="O281" s="751"/>
    </row>
    <row r="282" spans="3:15">
      <c r="C282" s="700"/>
      <c r="D282" s="700"/>
      <c r="E282" s="700"/>
      <c r="F282" s="750"/>
      <c r="G282" s="750"/>
      <c r="H282" s="750"/>
      <c r="I282" s="750"/>
      <c r="J282" s="750"/>
      <c r="K282" s="750"/>
      <c r="L282" s="751"/>
      <c r="M282" s="751"/>
      <c r="N282" s="751"/>
      <c r="O282" s="751"/>
    </row>
    <row r="283" spans="3:15">
      <c r="C283" s="700"/>
      <c r="D283" s="700"/>
      <c r="E283" s="700"/>
      <c r="F283" s="750"/>
      <c r="G283" s="750"/>
      <c r="H283" s="750"/>
      <c r="I283" s="750"/>
      <c r="J283" s="750"/>
      <c r="K283" s="750"/>
      <c r="L283" s="751"/>
      <c r="M283" s="751"/>
      <c r="N283" s="751"/>
      <c r="O283" s="751"/>
    </row>
    <row r="284" spans="3:15">
      <c r="C284" s="700"/>
      <c r="D284" s="700"/>
      <c r="E284" s="700"/>
      <c r="F284" s="750"/>
      <c r="G284" s="750"/>
      <c r="H284" s="750"/>
      <c r="I284" s="750"/>
      <c r="J284" s="750"/>
      <c r="K284" s="750"/>
      <c r="L284" s="751"/>
      <c r="M284" s="751"/>
      <c r="N284" s="751"/>
      <c r="O284" s="751"/>
    </row>
    <row r="285" spans="3:15">
      <c r="C285" s="700"/>
      <c r="D285" s="700"/>
      <c r="E285" s="700"/>
      <c r="F285" s="750"/>
      <c r="G285" s="750"/>
      <c r="H285" s="750"/>
      <c r="I285" s="750"/>
      <c r="J285" s="750"/>
      <c r="K285" s="750"/>
      <c r="L285" s="751"/>
      <c r="M285" s="751"/>
      <c r="N285" s="751"/>
      <c r="O285" s="751"/>
    </row>
    <row r="286" spans="3:15">
      <c r="C286" s="700"/>
      <c r="D286" s="700"/>
      <c r="E286" s="700"/>
      <c r="F286" s="750"/>
      <c r="G286" s="750"/>
      <c r="H286" s="750"/>
      <c r="I286" s="750"/>
      <c r="J286" s="750"/>
      <c r="K286" s="750"/>
      <c r="L286" s="751"/>
      <c r="M286" s="751"/>
      <c r="N286" s="751"/>
      <c r="O286" s="751"/>
    </row>
    <row r="287" spans="3:15">
      <c r="C287" s="700"/>
      <c r="D287" s="700"/>
      <c r="E287" s="700"/>
      <c r="F287" s="750"/>
      <c r="G287" s="750"/>
      <c r="H287" s="750"/>
      <c r="I287" s="750"/>
      <c r="J287" s="750"/>
      <c r="K287" s="750"/>
      <c r="L287" s="751"/>
      <c r="M287" s="751"/>
      <c r="N287" s="751"/>
      <c r="O287" s="751"/>
    </row>
    <row r="288" spans="3:15">
      <c r="C288" s="700"/>
      <c r="D288" s="700"/>
      <c r="E288" s="700"/>
      <c r="F288" s="750"/>
      <c r="G288" s="750"/>
      <c r="H288" s="750"/>
      <c r="I288" s="750"/>
      <c r="J288" s="750"/>
      <c r="K288" s="750"/>
      <c r="L288" s="751"/>
      <c r="M288" s="751"/>
      <c r="N288" s="751"/>
      <c r="O288" s="751"/>
    </row>
    <row r="289" spans="3:15">
      <c r="C289" s="700"/>
      <c r="D289" s="700"/>
      <c r="E289" s="700"/>
      <c r="F289" s="750"/>
      <c r="G289" s="750"/>
      <c r="H289" s="750"/>
      <c r="I289" s="750"/>
      <c r="J289" s="750"/>
      <c r="K289" s="750"/>
      <c r="L289" s="751"/>
      <c r="M289" s="751"/>
      <c r="N289" s="751"/>
      <c r="O289" s="751"/>
    </row>
    <row r="290" spans="3:15">
      <c r="C290" s="700"/>
      <c r="D290" s="700"/>
      <c r="E290" s="700"/>
      <c r="F290" s="750"/>
      <c r="G290" s="750"/>
      <c r="H290" s="750"/>
      <c r="I290" s="750"/>
      <c r="J290" s="750"/>
      <c r="K290" s="750"/>
      <c r="L290" s="751"/>
      <c r="M290" s="751"/>
      <c r="N290" s="751"/>
      <c r="O290" s="751"/>
    </row>
    <row r="291" spans="3:15">
      <c r="C291" s="700"/>
      <c r="D291" s="700"/>
      <c r="E291" s="700"/>
      <c r="F291" s="750"/>
      <c r="G291" s="750"/>
      <c r="H291" s="750"/>
      <c r="I291" s="750"/>
      <c r="J291" s="750"/>
      <c r="K291" s="750"/>
      <c r="L291" s="751"/>
      <c r="M291" s="751"/>
      <c r="N291" s="751"/>
      <c r="O291" s="751"/>
    </row>
    <row r="292" spans="3:15">
      <c r="C292" s="700"/>
      <c r="D292" s="700"/>
      <c r="E292" s="700"/>
      <c r="F292" s="750"/>
      <c r="G292" s="750"/>
      <c r="H292" s="750"/>
      <c r="I292" s="750"/>
      <c r="J292" s="750"/>
      <c r="K292" s="750"/>
      <c r="L292" s="751"/>
      <c r="M292" s="751"/>
      <c r="N292" s="751"/>
      <c r="O292" s="751"/>
    </row>
    <row r="293" spans="3:15">
      <c r="C293" s="700"/>
      <c r="D293" s="700"/>
      <c r="E293" s="700"/>
      <c r="F293" s="750"/>
      <c r="G293" s="750"/>
      <c r="H293" s="750"/>
      <c r="I293" s="750"/>
      <c r="J293" s="750"/>
      <c r="K293" s="750"/>
      <c r="L293" s="751"/>
      <c r="M293" s="751"/>
      <c r="N293" s="751"/>
      <c r="O293" s="751"/>
    </row>
    <row r="294" spans="3:15">
      <c r="C294" s="700"/>
      <c r="D294" s="700"/>
      <c r="E294" s="700"/>
      <c r="F294" s="750"/>
      <c r="G294" s="750"/>
      <c r="H294" s="750"/>
      <c r="I294" s="750"/>
      <c r="J294" s="750"/>
      <c r="K294" s="750"/>
      <c r="L294" s="751"/>
      <c r="M294" s="751"/>
      <c r="N294" s="751"/>
      <c r="O294" s="751"/>
    </row>
    <row r="295" spans="3:15">
      <c r="C295" s="700"/>
      <c r="D295" s="700"/>
      <c r="E295" s="700"/>
      <c r="F295" s="750"/>
      <c r="G295" s="750"/>
      <c r="H295" s="750"/>
      <c r="I295" s="750"/>
      <c r="J295" s="750"/>
      <c r="K295" s="750"/>
      <c r="L295" s="751"/>
      <c r="M295" s="751"/>
      <c r="N295" s="751"/>
      <c r="O295" s="751"/>
    </row>
    <row r="296" spans="3:15">
      <c r="C296" s="700"/>
      <c r="D296" s="700"/>
      <c r="E296" s="700"/>
      <c r="F296" s="750"/>
      <c r="G296" s="750"/>
      <c r="H296" s="750"/>
      <c r="I296" s="750"/>
      <c r="J296" s="750"/>
      <c r="K296" s="750"/>
      <c r="L296" s="751"/>
      <c r="M296" s="751"/>
      <c r="N296" s="751"/>
      <c r="O296" s="751"/>
    </row>
    <row r="297" spans="3:15">
      <c r="C297" s="700"/>
      <c r="D297" s="700"/>
      <c r="E297" s="700"/>
      <c r="F297" s="750"/>
      <c r="G297" s="750"/>
      <c r="H297" s="750"/>
      <c r="I297" s="750"/>
      <c r="J297" s="750"/>
      <c r="K297" s="750"/>
      <c r="L297" s="751"/>
      <c r="M297" s="751"/>
      <c r="N297" s="751"/>
      <c r="O297" s="751"/>
    </row>
    <row r="298" spans="3:15">
      <c r="C298" s="700"/>
      <c r="D298" s="700"/>
      <c r="E298" s="700"/>
      <c r="F298" s="750"/>
      <c r="G298" s="750"/>
      <c r="H298" s="750"/>
      <c r="I298" s="750"/>
      <c r="J298" s="750"/>
      <c r="K298" s="750"/>
      <c r="L298" s="751"/>
      <c r="M298" s="751"/>
      <c r="N298" s="751"/>
      <c r="O298" s="751"/>
    </row>
    <row r="299" spans="3:15">
      <c r="C299" s="700"/>
      <c r="D299" s="700"/>
      <c r="E299" s="700"/>
      <c r="F299" s="750"/>
      <c r="G299" s="750"/>
      <c r="H299" s="750"/>
      <c r="I299" s="750"/>
      <c r="J299" s="750"/>
      <c r="K299" s="750"/>
      <c r="L299" s="751"/>
      <c r="M299" s="751"/>
      <c r="N299" s="751"/>
      <c r="O299" s="751"/>
    </row>
    <row r="300" spans="3:15">
      <c r="C300" s="700"/>
      <c r="D300" s="700"/>
      <c r="E300" s="700"/>
      <c r="F300" s="750"/>
      <c r="G300" s="750"/>
      <c r="H300" s="750"/>
      <c r="I300" s="750"/>
      <c r="J300" s="750"/>
      <c r="K300" s="750"/>
      <c r="L300" s="751"/>
      <c r="M300" s="751"/>
      <c r="N300" s="751"/>
      <c r="O300" s="751"/>
    </row>
    <row r="301" spans="3:15">
      <c r="C301" s="700"/>
      <c r="D301" s="700"/>
      <c r="E301" s="700"/>
      <c r="F301" s="750"/>
      <c r="G301" s="750"/>
      <c r="H301" s="750"/>
      <c r="I301" s="750"/>
      <c r="J301" s="750"/>
      <c r="K301" s="750"/>
      <c r="L301" s="751"/>
      <c r="M301" s="751"/>
      <c r="N301" s="751"/>
      <c r="O301" s="751"/>
    </row>
    <row r="302" spans="3:15">
      <c r="C302" s="700"/>
      <c r="D302" s="700"/>
      <c r="E302" s="700"/>
      <c r="F302" s="750"/>
      <c r="G302" s="750"/>
      <c r="H302" s="750"/>
      <c r="I302" s="750"/>
      <c r="J302" s="750"/>
      <c r="K302" s="750"/>
      <c r="L302" s="751"/>
      <c r="M302" s="751"/>
      <c r="N302" s="751"/>
      <c r="O302" s="751"/>
    </row>
    <row r="303" spans="3:15">
      <c r="C303" s="700"/>
      <c r="D303" s="700"/>
      <c r="E303" s="700"/>
      <c r="F303" s="750"/>
      <c r="G303" s="750"/>
      <c r="H303" s="750"/>
      <c r="I303" s="750"/>
      <c r="J303" s="750"/>
      <c r="K303" s="750"/>
      <c r="L303" s="751"/>
      <c r="M303" s="751"/>
      <c r="N303" s="751"/>
      <c r="O303" s="751"/>
    </row>
    <row r="304" spans="3:15">
      <c r="C304" s="700"/>
      <c r="D304" s="700"/>
      <c r="E304" s="700"/>
      <c r="F304" s="750"/>
      <c r="G304" s="750"/>
      <c r="H304" s="750"/>
      <c r="I304" s="750"/>
      <c r="J304" s="750"/>
      <c r="K304" s="750"/>
      <c r="L304" s="751"/>
      <c r="M304" s="751"/>
      <c r="N304" s="751"/>
      <c r="O304" s="751"/>
    </row>
    <row r="305" spans="3:15">
      <c r="C305" s="700"/>
      <c r="D305" s="700"/>
      <c r="E305" s="700"/>
      <c r="F305" s="750"/>
      <c r="G305" s="750"/>
      <c r="H305" s="750"/>
      <c r="I305" s="750"/>
      <c r="J305" s="750"/>
      <c r="K305" s="750"/>
      <c r="L305" s="751"/>
      <c r="M305" s="751"/>
      <c r="N305" s="751"/>
      <c r="O305" s="751"/>
    </row>
    <row r="306" spans="3:15">
      <c r="C306" s="700"/>
      <c r="D306" s="700"/>
      <c r="E306" s="700"/>
      <c r="F306" s="750"/>
      <c r="G306" s="750"/>
      <c r="H306" s="750"/>
      <c r="I306" s="750"/>
      <c r="J306" s="750"/>
      <c r="K306" s="750"/>
      <c r="L306" s="751"/>
      <c r="M306" s="751"/>
      <c r="N306" s="751"/>
      <c r="O306" s="751"/>
    </row>
    <row r="307" spans="3:15">
      <c r="C307" s="700"/>
      <c r="D307" s="700"/>
      <c r="E307" s="700"/>
      <c r="F307" s="750"/>
      <c r="G307" s="750"/>
      <c r="H307" s="750"/>
      <c r="I307" s="750"/>
      <c r="J307" s="750"/>
      <c r="K307" s="750"/>
      <c r="L307" s="751"/>
      <c r="M307" s="751"/>
      <c r="N307" s="751"/>
      <c r="O307" s="751"/>
    </row>
    <row r="308" spans="3:15">
      <c r="C308" s="700"/>
      <c r="D308" s="700"/>
      <c r="E308" s="700"/>
      <c r="F308" s="750"/>
      <c r="G308" s="750"/>
      <c r="H308" s="750"/>
      <c r="I308" s="750"/>
      <c r="J308" s="750"/>
      <c r="K308" s="750"/>
      <c r="L308" s="751"/>
      <c r="M308" s="751"/>
      <c r="N308" s="751"/>
      <c r="O308" s="751"/>
    </row>
    <row r="309" spans="3:15">
      <c r="C309" s="700"/>
      <c r="D309" s="700"/>
      <c r="E309" s="700"/>
      <c r="F309" s="750"/>
      <c r="G309" s="750"/>
      <c r="H309" s="750"/>
      <c r="I309" s="750"/>
      <c r="J309" s="750"/>
      <c r="K309" s="750"/>
      <c r="L309" s="751"/>
      <c r="M309" s="751"/>
      <c r="N309" s="751"/>
      <c r="O309" s="751"/>
    </row>
    <row r="310" spans="3:15">
      <c r="C310" s="700"/>
      <c r="D310" s="700"/>
      <c r="E310" s="700"/>
      <c r="F310" s="750"/>
      <c r="G310" s="750"/>
      <c r="H310" s="750"/>
      <c r="I310" s="750"/>
      <c r="J310" s="750"/>
      <c r="K310" s="750"/>
      <c r="L310" s="751"/>
      <c r="M310" s="751"/>
      <c r="N310" s="751"/>
      <c r="O310" s="751"/>
    </row>
    <row r="311" spans="3:15">
      <c r="C311" s="700"/>
      <c r="D311" s="700"/>
      <c r="E311" s="700"/>
      <c r="F311" s="750"/>
      <c r="G311" s="750"/>
      <c r="H311" s="750"/>
      <c r="I311" s="750"/>
      <c r="J311" s="750"/>
      <c r="K311" s="750"/>
      <c r="L311" s="751"/>
      <c r="M311" s="751"/>
      <c r="N311" s="751"/>
      <c r="O311" s="751"/>
    </row>
    <row r="312" spans="3:15">
      <c r="C312" s="700"/>
      <c r="D312" s="700"/>
      <c r="E312" s="700"/>
      <c r="F312" s="750"/>
      <c r="G312" s="750"/>
      <c r="H312" s="750"/>
      <c r="I312" s="750"/>
      <c r="J312" s="750"/>
      <c r="K312" s="750"/>
      <c r="L312" s="751"/>
      <c r="M312" s="751"/>
      <c r="N312" s="751"/>
      <c r="O312" s="751"/>
    </row>
    <row r="313" spans="3:15">
      <c r="C313" s="700"/>
      <c r="D313" s="700"/>
      <c r="E313" s="700"/>
      <c r="F313" s="750"/>
      <c r="G313" s="750"/>
      <c r="H313" s="750"/>
      <c r="I313" s="750"/>
      <c r="J313" s="750"/>
      <c r="K313" s="750"/>
      <c r="L313" s="751"/>
      <c r="M313" s="751"/>
      <c r="N313" s="751"/>
      <c r="O313" s="751"/>
    </row>
    <row r="314" spans="3:15">
      <c r="C314" s="700"/>
      <c r="D314" s="700"/>
      <c r="E314" s="700"/>
      <c r="F314" s="750"/>
      <c r="G314" s="750"/>
      <c r="H314" s="750"/>
      <c r="I314" s="750"/>
      <c r="J314" s="750"/>
      <c r="K314" s="750"/>
      <c r="L314" s="751"/>
      <c r="M314" s="751"/>
      <c r="N314" s="751"/>
      <c r="O314" s="751"/>
    </row>
    <row r="315" spans="3:15">
      <c r="C315" s="700"/>
      <c r="D315" s="700"/>
      <c r="E315" s="700"/>
      <c r="F315" s="750"/>
      <c r="G315" s="750"/>
      <c r="H315" s="750"/>
      <c r="I315" s="750"/>
      <c r="J315" s="750"/>
      <c r="K315" s="750"/>
      <c r="L315" s="751"/>
      <c r="M315" s="751"/>
      <c r="N315" s="751"/>
      <c r="O315" s="751"/>
    </row>
    <row r="316" spans="3:15">
      <c r="C316" s="700"/>
      <c r="D316" s="700"/>
      <c r="E316" s="700"/>
      <c r="F316" s="750"/>
      <c r="G316" s="750"/>
      <c r="H316" s="750"/>
      <c r="I316" s="750"/>
      <c r="J316" s="750"/>
      <c r="K316" s="750"/>
      <c r="L316" s="751"/>
      <c r="M316" s="751"/>
      <c r="N316" s="751"/>
      <c r="O316" s="751"/>
    </row>
    <row r="317" spans="3:15">
      <c r="C317" s="700"/>
      <c r="D317" s="700"/>
      <c r="E317" s="700"/>
      <c r="F317" s="750"/>
      <c r="G317" s="750"/>
      <c r="H317" s="750"/>
      <c r="I317" s="750"/>
      <c r="J317" s="750"/>
      <c r="K317" s="750"/>
      <c r="L317" s="751"/>
      <c r="M317" s="751"/>
      <c r="N317" s="751"/>
      <c r="O317" s="751"/>
    </row>
    <row r="318" spans="3:15">
      <c r="C318" s="700"/>
      <c r="D318" s="700"/>
      <c r="E318" s="700"/>
      <c r="F318" s="750"/>
      <c r="G318" s="750"/>
      <c r="H318" s="750"/>
      <c r="I318" s="750"/>
      <c r="J318" s="750"/>
      <c r="K318" s="750"/>
      <c r="L318" s="751"/>
      <c r="M318" s="751"/>
      <c r="N318" s="751"/>
      <c r="O318" s="751"/>
    </row>
    <row r="319" spans="3:15">
      <c r="C319" s="700"/>
      <c r="D319" s="700"/>
      <c r="E319" s="700"/>
      <c r="F319" s="750"/>
      <c r="G319" s="750"/>
      <c r="H319" s="750"/>
      <c r="I319" s="750"/>
      <c r="J319" s="750"/>
      <c r="K319" s="750"/>
      <c r="L319" s="751"/>
      <c r="M319" s="751"/>
      <c r="N319" s="751"/>
      <c r="O319" s="751"/>
    </row>
    <row r="320" spans="3:15">
      <c r="C320" s="700"/>
      <c r="D320" s="700"/>
      <c r="E320" s="700"/>
      <c r="F320" s="750"/>
      <c r="G320" s="750"/>
      <c r="H320" s="750"/>
      <c r="I320" s="750"/>
      <c r="J320" s="750"/>
      <c r="K320" s="750"/>
      <c r="L320" s="751"/>
      <c r="M320" s="751"/>
      <c r="N320" s="751"/>
      <c r="O320" s="751"/>
    </row>
    <row r="321" spans="3:15">
      <c r="C321" s="700"/>
      <c r="D321" s="700"/>
      <c r="E321" s="700"/>
      <c r="F321" s="750"/>
      <c r="G321" s="750"/>
      <c r="H321" s="750"/>
      <c r="I321" s="750"/>
      <c r="J321" s="750"/>
      <c r="K321" s="750"/>
      <c r="L321" s="751"/>
      <c r="M321" s="751"/>
      <c r="N321" s="751"/>
      <c r="O321" s="751"/>
    </row>
    <row r="322" spans="3:15">
      <c r="C322" s="700"/>
      <c r="D322" s="700"/>
      <c r="E322" s="700"/>
      <c r="F322" s="750"/>
      <c r="G322" s="750"/>
      <c r="H322" s="750"/>
      <c r="I322" s="750"/>
      <c r="J322" s="750"/>
      <c r="K322" s="750"/>
      <c r="L322" s="751"/>
      <c r="M322" s="751"/>
      <c r="N322" s="751"/>
      <c r="O322" s="751"/>
    </row>
    <row r="323" spans="3:15">
      <c r="C323" s="700"/>
      <c r="D323" s="700"/>
      <c r="E323" s="700"/>
      <c r="F323" s="750"/>
      <c r="G323" s="750"/>
      <c r="H323" s="750"/>
      <c r="I323" s="750"/>
      <c r="J323" s="750"/>
      <c r="K323" s="750"/>
      <c r="L323" s="751"/>
      <c r="M323" s="751"/>
      <c r="N323" s="751"/>
      <c r="O323" s="751"/>
    </row>
    <row r="324" spans="3:15">
      <c r="C324" s="700"/>
      <c r="D324" s="700"/>
      <c r="E324" s="700"/>
      <c r="F324" s="750"/>
      <c r="G324" s="750"/>
      <c r="H324" s="750"/>
      <c r="I324" s="750"/>
      <c r="J324" s="750"/>
      <c r="K324" s="750"/>
      <c r="L324" s="751"/>
      <c r="M324" s="751"/>
      <c r="N324" s="751"/>
      <c r="O324" s="751"/>
    </row>
    <row r="325" spans="3:15">
      <c r="C325" s="700"/>
      <c r="D325" s="700"/>
      <c r="E325" s="700"/>
      <c r="F325" s="750"/>
      <c r="G325" s="750"/>
      <c r="H325" s="750"/>
      <c r="I325" s="750"/>
      <c r="J325" s="750"/>
      <c r="K325" s="750"/>
      <c r="L325" s="751"/>
      <c r="M325" s="751"/>
      <c r="N325" s="751"/>
      <c r="O325" s="751"/>
    </row>
    <row r="326" spans="3:15">
      <c r="C326" s="700"/>
      <c r="D326" s="700"/>
      <c r="E326" s="700"/>
      <c r="F326" s="750"/>
      <c r="G326" s="750"/>
      <c r="H326" s="750"/>
      <c r="I326" s="750"/>
      <c r="J326" s="750"/>
      <c r="K326" s="750"/>
      <c r="L326" s="751"/>
      <c r="M326" s="751"/>
      <c r="N326" s="751"/>
      <c r="O326" s="751"/>
    </row>
    <row r="327" spans="3:15">
      <c r="C327" s="700"/>
      <c r="D327" s="700"/>
      <c r="E327" s="700"/>
      <c r="F327" s="750"/>
      <c r="G327" s="750"/>
      <c r="H327" s="750"/>
      <c r="I327" s="750"/>
      <c r="J327" s="750"/>
      <c r="K327" s="750"/>
      <c r="L327" s="751"/>
      <c r="M327" s="751"/>
      <c r="N327" s="751"/>
      <c r="O327" s="751"/>
    </row>
    <row r="328" spans="3:15">
      <c r="C328" s="700"/>
      <c r="D328" s="700"/>
      <c r="E328" s="700"/>
      <c r="F328" s="750"/>
      <c r="G328" s="750"/>
      <c r="H328" s="750"/>
      <c r="I328" s="750"/>
      <c r="J328" s="750"/>
      <c r="K328" s="750"/>
      <c r="L328" s="751"/>
      <c r="M328" s="751"/>
      <c r="N328" s="751"/>
      <c r="O328" s="751"/>
    </row>
    <row r="329" spans="3:15">
      <c r="C329" s="700"/>
      <c r="D329" s="700"/>
      <c r="E329" s="700"/>
      <c r="F329" s="750"/>
      <c r="G329" s="750"/>
      <c r="H329" s="750"/>
      <c r="I329" s="750"/>
      <c r="J329" s="750"/>
      <c r="K329" s="750"/>
      <c r="L329" s="751"/>
      <c r="M329" s="751"/>
      <c r="N329" s="751"/>
      <c r="O329" s="751"/>
    </row>
    <row r="330" spans="3:15">
      <c r="C330" s="700"/>
      <c r="D330" s="700"/>
      <c r="E330" s="700"/>
      <c r="F330" s="750"/>
      <c r="G330" s="750"/>
      <c r="H330" s="750"/>
      <c r="I330" s="750"/>
      <c r="J330" s="750"/>
      <c r="K330" s="750"/>
      <c r="L330" s="751"/>
      <c r="M330" s="751"/>
      <c r="N330" s="751"/>
      <c r="O330" s="751"/>
    </row>
    <row r="331" spans="3:15">
      <c r="C331" s="700"/>
      <c r="D331" s="700"/>
      <c r="E331" s="700"/>
      <c r="F331" s="750"/>
      <c r="G331" s="750"/>
      <c r="H331" s="750"/>
      <c r="I331" s="750"/>
      <c r="J331" s="750"/>
      <c r="K331" s="750"/>
      <c r="L331" s="751"/>
      <c r="M331" s="751"/>
      <c r="N331" s="751"/>
      <c r="O331" s="751"/>
    </row>
    <row r="332" spans="3:15">
      <c r="C332" s="700"/>
      <c r="D332" s="700"/>
      <c r="E332" s="700"/>
      <c r="F332" s="750"/>
      <c r="G332" s="750"/>
      <c r="H332" s="750"/>
      <c r="I332" s="750"/>
      <c r="J332" s="750"/>
      <c r="K332" s="750"/>
      <c r="L332" s="751"/>
      <c r="M332" s="751"/>
      <c r="N332" s="751"/>
      <c r="O332" s="751"/>
    </row>
    <row r="333" spans="3:15">
      <c r="C333" s="700"/>
      <c r="D333" s="700"/>
      <c r="E333" s="700"/>
      <c r="F333" s="750"/>
      <c r="G333" s="750"/>
      <c r="H333" s="750"/>
      <c r="I333" s="750"/>
      <c r="J333" s="750"/>
      <c r="K333" s="750"/>
      <c r="L333" s="751"/>
      <c r="M333" s="751"/>
      <c r="N333" s="751"/>
      <c r="O333" s="751"/>
    </row>
    <row r="334" spans="3:15">
      <c r="C334" s="700"/>
      <c r="D334" s="700"/>
      <c r="E334" s="700"/>
      <c r="F334" s="750"/>
      <c r="G334" s="750"/>
      <c r="H334" s="750"/>
      <c r="I334" s="750"/>
      <c r="J334" s="750"/>
      <c r="K334" s="750"/>
      <c r="L334" s="751"/>
      <c r="M334" s="751"/>
      <c r="N334" s="751"/>
      <c r="O334" s="751"/>
    </row>
    <row r="335" spans="3:15">
      <c r="C335" s="700"/>
      <c r="D335" s="700"/>
      <c r="E335" s="700"/>
      <c r="F335" s="750"/>
      <c r="G335" s="750"/>
      <c r="H335" s="750"/>
      <c r="I335" s="750"/>
      <c r="J335" s="750"/>
      <c r="K335" s="750"/>
      <c r="L335" s="751"/>
      <c r="M335" s="751"/>
      <c r="N335" s="751"/>
      <c r="O335" s="751"/>
    </row>
    <row r="336" spans="3:15">
      <c r="C336" s="700"/>
      <c r="D336" s="700"/>
      <c r="E336" s="700"/>
      <c r="F336" s="750"/>
      <c r="G336" s="750"/>
      <c r="H336" s="750"/>
      <c r="I336" s="750"/>
      <c r="J336" s="750"/>
      <c r="K336" s="750"/>
      <c r="L336" s="751"/>
      <c r="M336" s="751"/>
      <c r="N336" s="751"/>
      <c r="O336" s="751"/>
    </row>
    <row r="337" spans="3:15">
      <c r="C337" s="700"/>
      <c r="D337" s="700"/>
      <c r="E337" s="700"/>
      <c r="F337" s="750"/>
      <c r="G337" s="750"/>
      <c r="H337" s="750"/>
      <c r="I337" s="750"/>
      <c r="J337" s="750"/>
      <c r="K337" s="750"/>
      <c r="L337" s="751"/>
      <c r="M337" s="751"/>
      <c r="N337" s="751"/>
      <c r="O337" s="751"/>
    </row>
    <row r="338" spans="3:15">
      <c r="C338" s="700"/>
      <c r="D338" s="700"/>
      <c r="E338" s="700"/>
      <c r="F338" s="750"/>
      <c r="G338" s="750"/>
      <c r="H338" s="750"/>
      <c r="I338" s="750"/>
      <c r="J338" s="750"/>
      <c r="K338" s="750"/>
      <c r="L338" s="751"/>
      <c r="M338" s="751"/>
      <c r="N338" s="751"/>
      <c r="O338" s="751"/>
    </row>
    <row r="339" spans="3:15">
      <c r="F339" s="750"/>
      <c r="G339" s="750"/>
      <c r="H339" s="750"/>
      <c r="I339" s="750"/>
      <c r="J339" s="750"/>
      <c r="K339" s="750"/>
      <c r="L339" s="751"/>
      <c r="M339" s="751"/>
      <c r="N339" s="751"/>
      <c r="O339" s="751"/>
    </row>
  </sheetData>
  <mergeCells count="7">
    <mergeCell ref="C75:AD75"/>
    <mergeCell ref="AB3:AD3"/>
    <mergeCell ref="F6:H6"/>
    <mergeCell ref="J6:AD6"/>
    <mergeCell ref="C35:D35"/>
    <mergeCell ref="C59:D59"/>
    <mergeCell ref="C74:AD74"/>
  </mergeCells>
  <printOptions horizontalCentered="1"/>
  <pageMargins left="0.15748031496062992" right="0.15748031496062992" top="0.19685039370078741" bottom="0.19685039370078741" header="0" footer="0"/>
  <pageSetup paperSize="9" scale="97" orientation="portrait" r:id="rId1"/>
  <headerFooter alignWithMargins="0"/>
  <drawing r:id="rId2"/>
</worksheet>
</file>

<file path=xl/worksheets/sheet19.xml><?xml version="1.0" encoding="utf-8"?>
<worksheet xmlns="http://schemas.openxmlformats.org/spreadsheetml/2006/main" xmlns:r="http://schemas.openxmlformats.org/officeDocument/2006/relationships">
  <sheetPr>
    <pageSetUpPr fitToPage="1"/>
  </sheetPr>
  <dimension ref="A1:Q68"/>
  <sheetViews>
    <sheetView zoomScaleNormal="100" workbookViewId="0"/>
  </sheetViews>
  <sheetFormatPr defaultRowHeight="12.75"/>
  <cols>
    <col min="1" max="1" width="1" style="322" customWidth="1"/>
    <col min="2" max="2" width="2.5703125" style="322" customWidth="1"/>
    <col min="3" max="3" width="2.42578125" style="322" customWidth="1"/>
    <col min="4" max="4" width="11" style="322" customWidth="1"/>
    <col min="5" max="5" width="1.140625" style="322" customWidth="1"/>
    <col min="6" max="6" width="16" style="322" customWidth="1"/>
    <col min="7" max="7" width="0.5703125" style="322" customWidth="1"/>
    <col min="8" max="8" width="16" style="322" customWidth="1"/>
    <col min="9" max="9" width="0.5703125" style="322" customWidth="1"/>
    <col min="10" max="12" width="15.7109375" style="322" customWidth="1"/>
    <col min="13" max="13" width="0.85546875" style="322" customWidth="1"/>
    <col min="14" max="14" width="2.5703125" style="322" customWidth="1"/>
    <col min="15" max="15" width="1" style="322" customWidth="1"/>
    <col min="16" max="16" width="9.140625" style="321"/>
    <col min="17" max="245" width="9.140625" style="322"/>
    <col min="246" max="246" width="1" style="322" customWidth="1"/>
    <col min="247" max="247" width="2.5703125" style="322" customWidth="1"/>
    <col min="248" max="248" width="2.42578125" style="322" customWidth="1"/>
    <col min="249" max="249" width="11.42578125" style="322" customWidth="1"/>
    <col min="250" max="250" width="1.140625" style="322" customWidth="1"/>
    <col min="251" max="251" width="12.85546875" style="322" customWidth="1"/>
    <col min="252" max="252" width="1.140625" style="322" customWidth="1"/>
    <col min="253" max="254" width="12.85546875" style="322" customWidth="1"/>
    <col min="255" max="255" width="1.140625" style="322" customWidth="1"/>
    <col min="256" max="258" width="12.85546875" style="322" customWidth="1"/>
    <col min="259" max="259" width="0.85546875" style="322" customWidth="1"/>
    <col min="260" max="260" width="2.5703125" style="322" customWidth="1"/>
    <col min="261" max="261" width="1" style="322" customWidth="1"/>
    <col min="262" max="501" width="9.140625" style="322"/>
    <col min="502" max="502" width="1" style="322" customWidth="1"/>
    <col min="503" max="503" width="2.5703125" style="322" customWidth="1"/>
    <col min="504" max="504" width="2.42578125" style="322" customWidth="1"/>
    <col min="505" max="505" width="11.42578125" style="322" customWidth="1"/>
    <col min="506" max="506" width="1.140625" style="322" customWidth="1"/>
    <col min="507" max="507" width="12.85546875" style="322" customWidth="1"/>
    <col min="508" max="508" width="1.140625" style="322" customWidth="1"/>
    <col min="509" max="510" width="12.85546875" style="322" customWidth="1"/>
    <col min="511" max="511" width="1.140625" style="322" customWidth="1"/>
    <col min="512" max="514" width="12.85546875" style="322" customWidth="1"/>
    <col min="515" max="515" width="0.85546875" style="322" customWidth="1"/>
    <col min="516" max="516" width="2.5703125" style="322" customWidth="1"/>
    <col min="517" max="517" width="1" style="322" customWidth="1"/>
    <col min="518" max="757" width="9.140625" style="322"/>
    <col min="758" max="758" width="1" style="322" customWidth="1"/>
    <col min="759" max="759" width="2.5703125" style="322" customWidth="1"/>
    <col min="760" max="760" width="2.42578125" style="322" customWidth="1"/>
    <col min="761" max="761" width="11.42578125" style="322" customWidth="1"/>
    <col min="762" max="762" width="1.140625" style="322" customWidth="1"/>
    <col min="763" max="763" width="12.85546875" style="322" customWidth="1"/>
    <col min="764" max="764" width="1.140625" style="322" customWidth="1"/>
    <col min="765" max="766" width="12.85546875" style="322" customWidth="1"/>
    <col min="767" max="767" width="1.140625" style="322" customWidth="1"/>
    <col min="768" max="770" width="12.85546875" style="322" customWidth="1"/>
    <col min="771" max="771" width="0.85546875" style="322" customWidth="1"/>
    <col min="772" max="772" width="2.5703125" style="322" customWidth="1"/>
    <col min="773" max="773" width="1" style="322" customWidth="1"/>
    <col min="774" max="1013" width="9.140625" style="322"/>
    <col min="1014" max="1014" width="1" style="322" customWidth="1"/>
    <col min="1015" max="1015" width="2.5703125" style="322" customWidth="1"/>
    <col min="1016" max="1016" width="2.42578125" style="322" customWidth="1"/>
    <col min="1017" max="1017" width="11.42578125" style="322" customWidth="1"/>
    <col min="1018" max="1018" width="1.140625" style="322" customWidth="1"/>
    <col min="1019" max="1019" width="12.85546875" style="322" customWidth="1"/>
    <col min="1020" max="1020" width="1.140625" style="322" customWidth="1"/>
    <col min="1021" max="1022" width="12.85546875" style="322" customWidth="1"/>
    <col min="1023" max="1023" width="1.140625" style="322" customWidth="1"/>
    <col min="1024" max="1026" width="12.85546875" style="322" customWidth="1"/>
    <col min="1027" max="1027" width="0.85546875" style="322" customWidth="1"/>
    <col min="1028" max="1028" width="2.5703125" style="322" customWidth="1"/>
    <col min="1029" max="1029" width="1" style="322" customWidth="1"/>
    <col min="1030" max="1269" width="9.140625" style="322"/>
    <col min="1270" max="1270" width="1" style="322" customWidth="1"/>
    <col min="1271" max="1271" width="2.5703125" style="322" customWidth="1"/>
    <col min="1272" max="1272" width="2.42578125" style="322" customWidth="1"/>
    <col min="1273" max="1273" width="11.42578125" style="322" customWidth="1"/>
    <col min="1274" max="1274" width="1.140625" style="322" customWidth="1"/>
    <col min="1275" max="1275" width="12.85546875" style="322" customWidth="1"/>
    <col min="1276" max="1276" width="1.140625" style="322" customWidth="1"/>
    <col min="1277" max="1278" width="12.85546875" style="322" customWidth="1"/>
    <col min="1279" max="1279" width="1.140625" style="322" customWidth="1"/>
    <col min="1280" max="1282" width="12.85546875" style="322" customWidth="1"/>
    <col min="1283" max="1283" width="0.85546875" style="322" customWidth="1"/>
    <col min="1284" max="1284" width="2.5703125" style="322" customWidth="1"/>
    <col min="1285" max="1285" width="1" style="322" customWidth="1"/>
    <col min="1286" max="1525" width="9.140625" style="322"/>
    <col min="1526" max="1526" width="1" style="322" customWidth="1"/>
    <col min="1527" max="1527" width="2.5703125" style="322" customWidth="1"/>
    <col min="1528" max="1528" width="2.42578125" style="322" customWidth="1"/>
    <col min="1529" max="1529" width="11.42578125" style="322" customWidth="1"/>
    <col min="1530" max="1530" width="1.140625" style="322" customWidth="1"/>
    <col min="1531" max="1531" width="12.85546875" style="322" customWidth="1"/>
    <col min="1532" max="1532" width="1.140625" style="322" customWidth="1"/>
    <col min="1533" max="1534" width="12.85546875" style="322" customWidth="1"/>
    <col min="1535" max="1535" width="1.140625" style="322" customWidth="1"/>
    <col min="1536" max="1538" width="12.85546875" style="322" customWidth="1"/>
    <col min="1539" max="1539" width="0.85546875" style="322" customWidth="1"/>
    <col min="1540" max="1540" width="2.5703125" style="322" customWidth="1"/>
    <col min="1541" max="1541" width="1" style="322" customWidth="1"/>
    <col min="1542" max="1781" width="9.140625" style="322"/>
    <col min="1782" max="1782" width="1" style="322" customWidth="1"/>
    <col min="1783" max="1783" width="2.5703125" style="322" customWidth="1"/>
    <col min="1784" max="1784" width="2.42578125" style="322" customWidth="1"/>
    <col min="1785" max="1785" width="11.42578125" style="322" customWidth="1"/>
    <col min="1786" max="1786" width="1.140625" style="322" customWidth="1"/>
    <col min="1787" max="1787" width="12.85546875" style="322" customWidth="1"/>
    <col min="1788" max="1788" width="1.140625" style="322" customWidth="1"/>
    <col min="1789" max="1790" width="12.85546875" style="322" customWidth="1"/>
    <col min="1791" max="1791" width="1.140625" style="322" customWidth="1"/>
    <col min="1792" max="1794" width="12.85546875" style="322" customWidth="1"/>
    <col min="1795" max="1795" width="0.85546875" style="322" customWidth="1"/>
    <col min="1796" max="1796" width="2.5703125" style="322" customWidth="1"/>
    <col min="1797" max="1797" width="1" style="322" customWidth="1"/>
    <col min="1798" max="2037" width="9.140625" style="322"/>
    <col min="2038" max="2038" width="1" style="322" customWidth="1"/>
    <col min="2039" max="2039" width="2.5703125" style="322" customWidth="1"/>
    <col min="2040" max="2040" width="2.42578125" style="322" customWidth="1"/>
    <col min="2041" max="2041" width="11.42578125" style="322" customWidth="1"/>
    <col min="2042" max="2042" width="1.140625" style="322" customWidth="1"/>
    <col min="2043" max="2043" width="12.85546875" style="322" customWidth="1"/>
    <col min="2044" max="2044" width="1.140625" style="322" customWidth="1"/>
    <col min="2045" max="2046" width="12.85546875" style="322" customWidth="1"/>
    <col min="2047" max="2047" width="1.140625" style="322" customWidth="1"/>
    <col min="2048" max="2050" width="12.85546875" style="322" customWidth="1"/>
    <col min="2051" max="2051" width="0.85546875" style="322" customWidth="1"/>
    <col min="2052" max="2052" width="2.5703125" style="322" customWidth="1"/>
    <col min="2053" max="2053" width="1" style="322" customWidth="1"/>
    <col min="2054" max="2293" width="9.140625" style="322"/>
    <col min="2294" max="2294" width="1" style="322" customWidth="1"/>
    <col min="2295" max="2295" width="2.5703125" style="322" customWidth="1"/>
    <col min="2296" max="2296" width="2.42578125" style="322" customWidth="1"/>
    <col min="2297" max="2297" width="11.42578125" style="322" customWidth="1"/>
    <col min="2298" max="2298" width="1.140625" style="322" customWidth="1"/>
    <col min="2299" max="2299" width="12.85546875" style="322" customWidth="1"/>
    <col min="2300" max="2300" width="1.140625" style="322" customWidth="1"/>
    <col min="2301" max="2302" width="12.85546875" style="322" customWidth="1"/>
    <col min="2303" max="2303" width="1.140625" style="322" customWidth="1"/>
    <col min="2304" max="2306" width="12.85546875" style="322" customWidth="1"/>
    <col min="2307" max="2307" width="0.85546875" style="322" customWidth="1"/>
    <col min="2308" max="2308" width="2.5703125" style="322" customWidth="1"/>
    <col min="2309" max="2309" width="1" style="322" customWidth="1"/>
    <col min="2310" max="2549" width="9.140625" style="322"/>
    <col min="2550" max="2550" width="1" style="322" customWidth="1"/>
    <col min="2551" max="2551" width="2.5703125" style="322" customWidth="1"/>
    <col min="2552" max="2552" width="2.42578125" style="322" customWidth="1"/>
    <col min="2553" max="2553" width="11.42578125" style="322" customWidth="1"/>
    <col min="2554" max="2554" width="1.140625" style="322" customWidth="1"/>
    <col min="2555" max="2555" width="12.85546875" style="322" customWidth="1"/>
    <col min="2556" max="2556" width="1.140625" style="322" customWidth="1"/>
    <col min="2557" max="2558" width="12.85546875" style="322" customWidth="1"/>
    <col min="2559" max="2559" width="1.140625" style="322" customWidth="1"/>
    <col min="2560" max="2562" width="12.85546875" style="322" customWidth="1"/>
    <col min="2563" max="2563" width="0.85546875" style="322" customWidth="1"/>
    <col min="2564" max="2564" width="2.5703125" style="322" customWidth="1"/>
    <col min="2565" max="2565" width="1" style="322" customWidth="1"/>
    <col min="2566" max="2805" width="9.140625" style="322"/>
    <col min="2806" max="2806" width="1" style="322" customWidth="1"/>
    <col min="2807" max="2807" width="2.5703125" style="322" customWidth="1"/>
    <col min="2808" max="2808" width="2.42578125" style="322" customWidth="1"/>
    <col min="2809" max="2809" width="11.42578125" style="322" customWidth="1"/>
    <col min="2810" max="2810" width="1.140625" style="322" customWidth="1"/>
    <col min="2811" max="2811" width="12.85546875" style="322" customWidth="1"/>
    <col min="2812" max="2812" width="1.140625" style="322" customWidth="1"/>
    <col min="2813" max="2814" width="12.85546875" style="322" customWidth="1"/>
    <col min="2815" max="2815" width="1.140625" style="322" customWidth="1"/>
    <col min="2816" max="2818" width="12.85546875" style="322" customWidth="1"/>
    <col min="2819" max="2819" width="0.85546875" style="322" customWidth="1"/>
    <col min="2820" max="2820" width="2.5703125" style="322" customWidth="1"/>
    <col min="2821" max="2821" width="1" style="322" customWidth="1"/>
    <col min="2822" max="3061" width="9.140625" style="322"/>
    <col min="3062" max="3062" width="1" style="322" customWidth="1"/>
    <col min="3063" max="3063" width="2.5703125" style="322" customWidth="1"/>
    <col min="3064" max="3064" width="2.42578125" style="322" customWidth="1"/>
    <col min="3065" max="3065" width="11.42578125" style="322" customWidth="1"/>
    <col min="3066" max="3066" width="1.140625" style="322" customWidth="1"/>
    <col min="3067" max="3067" width="12.85546875" style="322" customWidth="1"/>
    <col min="3068" max="3068" width="1.140625" style="322" customWidth="1"/>
    <col min="3069" max="3070" width="12.85546875" style="322" customWidth="1"/>
    <col min="3071" max="3071" width="1.140625" style="322" customWidth="1"/>
    <col min="3072" max="3074" width="12.85546875" style="322" customWidth="1"/>
    <col min="3075" max="3075" width="0.85546875" style="322" customWidth="1"/>
    <col min="3076" max="3076" width="2.5703125" style="322" customWidth="1"/>
    <col min="3077" max="3077" width="1" style="322" customWidth="1"/>
    <col min="3078" max="3317" width="9.140625" style="322"/>
    <col min="3318" max="3318" width="1" style="322" customWidth="1"/>
    <col min="3319" max="3319" width="2.5703125" style="322" customWidth="1"/>
    <col min="3320" max="3320" width="2.42578125" style="322" customWidth="1"/>
    <col min="3321" max="3321" width="11.42578125" style="322" customWidth="1"/>
    <col min="3322" max="3322" width="1.140625" style="322" customWidth="1"/>
    <col min="3323" max="3323" width="12.85546875" style="322" customWidth="1"/>
    <col min="3324" max="3324" width="1.140625" style="322" customWidth="1"/>
    <col min="3325" max="3326" width="12.85546875" style="322" customWidth="1"/>
    <col min="3327" max="3327" width="1.140625" style="322" customWidth="1"/>
    <col min="3328" max="3330" width="12.85546875" style="322" customWidth="1"/>
    <col min="3331" max="3331" width="0.85546875" style="322" customWidth="1"/>
    <col min="3332" max="3332" width="2.5703125" style="322" customWidth="1"/>
    <col min="3333" max="3333" width="1" style="322" customWidth="1"/>
    <col min="3334" max="3573" width="9.140625" style="322"/>
    <col min="3574" max="3574" width="1" style="322" customWidth="1"/>
    <col min="3575" max="3575" width="2.5703125" style="322" customWidth="1"/>
    <col min="3576" max="3576" width="2.42578125" style="322" customWidth="1"/>
    <col min="3577" max="3577" width="11.42578125" style="322" customWidth="1"/>
    <col min="3578" max="3578" width="1.140625" style="322" customWidth="1"/>
    <col min="3579" max="3579" width="12.85546875" style="322" customWidth="1"/>
    <col min="3580" max="3580" width="1.140625" style="322" customWidth="1"/>
    <col min="3581" max="3582" width="12.85546875" style="322" customWidth="1"/>
    <col min="3583" max="3583" width="1.140625" style="322" customWidth="1"/>
    <col min="3584" max="3586" width="12.85546875" style="322" customWidth="1"/>
    <col min="3587" max="3587" width="0.85546875" style="322" customWidth="1"/>
    <col min="3588" max="3588" width="2.5703125" style="322" customWidth="1"/>
    <col min="3589" max="3589" width="1" style="322" customWidth="1"/>
    <col min="3590" max="3829" width="9.140625" style="322"/>
    <col min="3830" max="3830" width="1" style="322" customWidth="1"/>
    <col min="3831" max="3831" width="2.5703125" style="322" customWidth="1"/>
    <col min="3832" max="3832" width="2.42578125" style="322" customWidth="1"/>
    <col min="3833" max="3833" width="11.42578125" style="322" customWidth="1"/>
    <col min="3834" max="3834" width="1.140625" style="322" customWidth="1"/>
    <col min="3835" max="3835" width="12.85546875" style="322" customWidth="1"/>
    <col min="3836" max="3836" width="1.140625" style="322" customWidth="1"/>
    <col min="3837" max="3838" width="12.85546875" style="322" customWidth="1"/>
    <col min="3839" max="3839" width="1.140625" style="322" customWidth="1"/>
    <col min="3840" max="3842" width="12.85546875" style="322" customWidth="1"/>
    <col min="3843" max="3843" width="0.85546875" style="322" customWidth="1"/>
    <col min="3844" max="3844" width="2.5703125" style="322" customWidth="1"/>
    <col min="3845" max="3845" width="1" style="322" customWidth="1"/>
    <col min="3846" max="4085" width="9.140625" style="322"/>
    <col min="4086" max="4086" width="1" style="322" customWidth="1"/>
    <col min="4087" max="4087" width="2.5703125" style="322" customWidth="1"/>
    <col min="4088" max="4088" width="2.42578125" style="322" customWidth="1"/>
    <col min="4089" max="4089" width="11.42578125" style="322" customWidth="1"/>
    <col min="4090" max="4090" width="1.140625" style="322" customWidth="1"/>
    <col min="4091" max="4091" width="12.85546875" style="322" customWidth="1"/>
    <col min="4092" max="4092" width="1.140625" style="322" customWidth="1"/>
    <col min="4093" max="4094" width="12.85546875" style="322" customWidth="1"/>
    <col min="4095" max="4095" width="1.140625" style="322" customWidth="1"/>
    <col min="4096" max="4098" width="12.85546875" style="322" customWidth="1"/>
    <col min="4099" max="4099" width="0.85546875" style="322" customWidth="1"/>
    <col min="4100" max="4100" width="2.5703125" style="322" customWidth="1"/>
    <col min="4101" max="4101" width="1" style="322" customWidth="1"/>
    <col min="4102" max="4341" width="9.140625" style="322"/>
    <col min="4342" max="4342" width="1" style="322" customWidth="1"/>
    <col min="4343" max="4343" width="2.5703125" style="322" customWidth="1"/>
    <col min="4344" max="4344" width="2.42578125" style="322" customWidth="1"/>
    <col min="4345" max="4345" width="11.42578125" style="322" customWidth="1"/>
    <col min="4346" max="4346" width="1.140625" style="322" customWidth="1"/>
    <col min="4347" max="4347" width="12.85546875" style="322" customWidth="1"/>
    <col min="4348" max="4348" width="1.140625" style="322" customWidth="1"/>
    <col min="4349" max="4350" width="12.85546875" style="322" customWidth="1"/>
    <col min="4351" max="4351" width="1.140625" style="322" customWidth="1"/>
    <col min="4352" max="4354" width="12.85546875" style="322" customWidth="1"/>
    <col min="4355" max="4355" width="0.85546875" style="322" customWidth="1"/>
    <col min="4356" max="4356" width="2.5703125" style="322" customWidth="1"/>
    <col min="4357" max="4357" width="1" style="322" customWidth="1"/>
    <col min="4358" max="4597" width="9.140625" style="322"/>
    <col min="4598" max="4598" width="1" style="322" customWidth="1"/>
    <col min="4599" max="4599" width="2.5703125" style="322" customWidth="1"/>
    <col min="4600" max="4600" width="2.42578125" style="322" customWidth="1"/>
    <col min="4601" max="4601" width="11.42578125" style="322" customWidth="1"/>
    <col min="4602" max="4602" width="1.140625" style="322" customWidth="1"/>
    <col min="4603" max="4603" width="12.85546875" style="322" customWidth="1"/>
    <col min="4604" max="4604" width="1.140625" style="322" customWidth="1"/>
    <col min="4605" max="4606" width="12.85546875" style="322" customWidth="1"/>
    <col min="4607" max="4607" width="1.140625" style="322" customWidth="1"/>
    <col min="4608" max="4610" width="12.85546875" style="322" customWidth="1"/>
    <col min="4611" max="4611" width="0.85546875" style="322" customWidth="1"/>
    <col min="4612" max="4612" width="2.5703125" style="322" customWidth="1"/>
    <col min="4613" max="4613" width="1" style="322" customWidth="1"/>
    <col min="4614" max="4853" width="9.140625" style="322"/>
    <col min="4854" max="4854" width="1" style="322" customWidth="1"/>
    <col min="4855" max="4855" width="2.5703125" style="322" customWidth="1"/>
    <col min="4856" max="4856" width="2.42578125" style="322" customWidth="1"/>
    <col min="4857" max="4857" width="11.42578125" style="322" customWidth="1"/>
    <col min="4858" max="4858" width="1.140625" style="322" customWidth="1"/>
    <col min="4859" max="4859" width="12.85546875" style="322" customWidth="1"/>
    <col min="4860" max="4860" width="1.140625" style="322" customWidth="1"/>
    <col min="4861" max="4862" width="12.85546875" style="322" customWidth="1"/>
    <col min="4863" max="4863" width="1.140625" style="322" customWidth="1"/>
    <col min="4864" max="4866" width="12.85546875" style="322" customWidth="1"/>
    <col min="4867" max="4867" width="0.85546875" style="322" customWidth="1"/>
    <col min="4868" max="4868" width="2.5703125" style="322" customWidth="1"/>
    <col min="4869" max="4869" width="1" style="322" customWidth="1"/>
    <col min="4870" max="5109" width="9.140625" style="322"/>
    <col min="5110" max="5110" width="1" style="322" customWidth="1"/>
    <col min="5111" max="5111" width="2.5703125" style="322" customWidth="1"/>
    <col min="5112" max="5112" width="2.42578125" style="322" customWidth="1"/>
    <col min="5113" max="5113" width="11.42578125" style="322" customWidth="1"/>
    <col min="5114" max="5114" width="1.140625" style="322" customWidth="1"/>
    <col min="5115" max="5115" width="12.85546875" style="322" customWidth="1"/>
    <col min="5116" max="5116" width="1.140625" style="322" customWidth="1"/>
    <col min="5117" max="5118" width="12.85546875" style="322" customWidth="1"/>
    <col min="5119" max="5119" width="1.140625" style="322" customWidth="1"/>
    <col min="5120" max="5122" width="12.85546875" style="322" customWidth="1"/>
    <col min="5123" max="5123" width="0.85546875" style="322" customWidth="1"/>
    <col min="5124" max="5124" width="2.5703125" style="322" customWidth="1"/>
    <col min="5125" max="5125" width="1" style="322" customWidth="1"/>
    <col min="5126" max="5365" width="9.140625" style="322"/>
    <col min="5366" max="5366" width="1" style="322" customWidth="1"/>
    <col min="5367" max="5367" width="2.5703125" style="322" customWidth="1"/>
    <col min="5368" max="5368" width="2.42578125" style="322" customWidth="1"/>
    <col min="5369" max="5369" width="11.42578125" style="322" customWidth="1"/>
    <col min="5370" max="5370" width="1.140625" style="322" customWidth="1"/>
    <col min="5371" max="5371" width="12.85546875" style="322" customWidth="1"/>
    <col min="5372" max="5372" width="1.140625" style="322" customWidth="1"/>
    <col min="5373" max="5374" width="12.85546875" style="322" customWidth="1"/>
    <col min="5375" max="5375" width="1.140625" style="322" customWidth="1"/>
    <col min="5376" max="5378" width="12.85546875" style="322" customWidth="1"/>
    <col min="5379" max="5379" width="0.85546875" style="322" customWidth="1"/>
    <col min="5380" max="5380" width="2.5703125" style="322" customWidth="1"/>
    <col min="5381" max="5381" width="1" style="322" customWidth="1"/>
    <col min="5382" max="5621" width="9.140625" style="322"/>
    <col min="5622" max="5622" width="1" style="322" customWidth="1"/>
    <col min="5623" max="5623" width="2.5703125" style="322" customWidth="1"/>
    <col min="5624" max="5624" width="2.42578125" style="322" customWidth="1"/>
    <col min="5625" max="5625" width="11.42578125" style="322" customWidth="1"/>
    <col min="5626" max="5626" width="1.140625" style="322" customWidth="1"/>
    <col min="5627" max="5627" width="12.85546875" style="322" customWidth="1"/>
    <col min="5628" max="5628" width="1.140625" style="322" customWidth="1"/>
    <col min="5629" max="5630" width="12.85546875" style="322" customWidth="1"/>
    <col min="5631" max="5631" width="1.140625" style="322" customWidth="1"/>
    <col min="5632" max="5634" width="12.85546875" style="322" customWidth="1"/>
    <col min="5635" max="5635" width="0.85546875" style="322" customWidth="1"/>
    <col min="5636" max="5636" width="2.5703125" style="322" customWidth="1"/>
    <col min="5637" max="5637" width="1" style="322" customWidth="1"/>
    <col min="5638" max="5877" width="9.140625" style="322"/>
    <col min="5878" max="5878" width="1" style="322" customWidth="1"/>
    <col min="5879" max="5879" width="2.5703125" style="322" customWidth="1"/>
    <col min="5880" max="5880" width="2.42578125" style="322" customWidth="1"/>
    <col min="5881" max="5881" width="11.42578125" style="322" customWidth="1"/>
    <col min="5882" max="5882" width="1.140625" style="322" customWidth="1"/>
    <col min="5883" max="5883" width="12.85546875" style="322" customWidth="1"/>
    <col min="5884" max="5884" width="1.140625" style="322" customWidth="1"/>
    <col min="5885" max="5886" width="12.85546875" style="322" customWidth="1"/>
    <col min="5887" max="5887" width="1.140625" style="322" customWidth="1"/>
    <col min="5888" max="5890" width="12.85546875" style="322" customWidth="1"/>
    <col min="5891" max="5891" width="0.85546875" style="322" customWidth="1"/>
    <col min="5892" max="5892" width="2.5703125" style="322" customWidth="1"/>
    <col min="5893" max="5893" width="1" style="322" customWidth="1"/>
    <col min="5894" max="6133" width="9.140625" style="322"/>
    <col min="6134" max="6134" width="1" style="322" customWidth="1"/>
    <col min="6135" max="6135" width="2.5703125" style="322" customWidth="1"/>
    <col min="6136" max="6136" width="2.42578125" style="322" customWidth="1"/>
    <col min="6137" max="6137" width="11.42578125" style="322" customWidth="1"/>
    <col min="6138" max="6138" width="1.140625" style="322" customWidth="1"/>
    <col min="6139" max="6139" width="12.85546875" style="322" customWidth="1"/>
    <col min="6140" max="6140" width="1.140625" style="322" customWidth="1"/>
    <col min="6141" max="6142" width="12.85546875" style="322" customWidth="1"/>
    <col min="6143" max="6143" width="1.140625" style="322" customWidth="1"/>
    <col min="6144" max="6146" width="12.85546875" style="322" customWidth="1"/>
    <col min="6147" max="6147" width="0.85546875" style="322" customWidth="1"/>
    <col min="6148" max="6148" width="2.5703125" style="322" customWidth="1"/>
    <col min="6149" max="6149" width="1" style="322" customWidth="1"/>
    <col min="6150" max="6389" width="9.140625" style="322"/>
    <col min="6390" max="6390" width="1" style="322" customWidth="1"/>
    <col min="6391" max="6391" width="2.5703125" style="322" customWidth="1"/>
    <col min="6392" max="6392" width="2.42578125" style="322" customWidth="1"/>
    <col min="6393" max="6393" width="11.42578125" style="322" customWidth="1"/>
    <col min="6394" max="6394" width="1.140625" style="322" customWidth="1"/>
    <col min="6395" max="6395" width="12.85546875" style="322" customWidth="1"/>
    <col min="6396" max="6396" width="1.140625" style="322" customWidth="1"/>
    <col min="6397" max="6398" width="12.85546875" style="322" customWidth="1"/>
    <col min="6399" max="6399" width="1.140625" style="322" customWidth="1"/>
    <col min="6400" max="6402" width="12.85546875" style="322" customWidth="1"/>
    <col min="6403" max="6403" width="0.85546875" style="322" customWidth="1"/>
    <col min="6404" max="6404" width="2.5703125" style="322" customWidth="1"/>
    <col min="6405" max="6405" width="1" style="322" customWidth="1"/>
    <col min="6406" max="6645" width="9.140625" style="322"/>
    <col min="6646" max="6646" width="1" style="322" customWidth="1"/>
    <col min="6647" max="6647" width="2.5703125" style="322" customWidth="1"/>
    <col min="6648" max="6648" width="2.42578125" style="322" customWidth="1"/>
    <col min="6649" max="6649" width="11.42578125" style="322" customWidth="1"/>
    <col min="6650" max="6650" width="1.140625" style="322" customWidth="1"/>
    <col min="6651" max="6651" width="12.85546875" style="322" customWidth="1"/>
    <col min="6652" max="6652" width="1.140625" style="322" customWidth="1"/>
    <col min="6653" max="6654" width="12.85546875" style="322" customWidth="1"/>
    <col min="6655" max="6655" width="1.140625" style="322" customWidth="1"/>
    <col min="6656" max="6658" width="12.85546875" style="322" customWidth="1"/>
    <col min="6659" max="6659" width="0.85546875" style="322" customWidth="1"/>
    <col min="6660" max="6660" width="2.5703125" style="322" customWidth="1"/>
    <col min="6661" max="6661" width="1" style="322" customWidth="1"/>
    <col min="6662" max="6901" width="9.140625" style="322"/>
    <col min="6902" max="6902" width="1" style="322" customWidth="1"/>
    <col min="6903" max="6903" width="2.5703125" style="322" customWidth="1"/>
    <col min="6904" max="6904" width="2.42578125" style="322" customWidth="1"/>
    <col min="6905" max="6905" width="11.42578125" style="322" customWidth="1"/>
    <col min="6906" max="6906" width="1.140625" style="322" customWidth="1"/>
    <col min="6907" max="6907" width="12.85546875" style="322" customWidth="1"/>
    <col min="6908" max="6908" width="1.140625" style="322" customWidth="1"/>
    <col min="6909" max="6910" width="12.85546875" style="322" customWidth="1"/>
    <col min="6911" max="6911" width="1.140625" style="322" customWidth="1"/>
    <col min="6912" max="6914" width="12.85546875" style="322" customWidth="1"/>
    <col min="6915" max="6915" width="0.85546875" style="322" customWidth="1"/>
    <col min="6916" max="6916" width="2.5703125" style="322" customWidth="1"/>
    <col min="6917" max="6917" width="1" style="322" customWidth="1"/>
    <col min="6918" max="7157" width="9.140625" style="322"/>
    <col min="7158" max="7158" width="1" style="322" customWidth="1"/>
    <col min="7159" max="7159" width="2.5703125" style="322" customWidth="1"/>
    <col min="7160" max="7160" width="2.42578125" style="322" customWidth="1"/>
    <col min="7161" max="7161" width="11.42578125" style="322" customWidth="1"/>
    <col min="7162" max="7162" width="1.140625" style="322" customWidth="1"/>
    <col min="7163" max="7163" width="12.85546875" style="322" customWidth="1"/>
    <col min="7164" max="7164" width="1.140625" style="322" customWidth="1"/>
    <col min="7165" max="7166" width="12.85546875" style="322" customWidth="1"/>
    <col min="7167" max="7167" width="1.140625" style="322" customWidth="1"/>
    <col min="7168" max="7170" width="12.85546875" style="322" customWidth="1"/>
    <col min="7171" max="7171" width="0.85546875" style="322" customWidth="1"/>
    <col min="7172" max="7172" width="2.5703125" style="322" customWidth="1"/>
    <col min="7173" max="7173" width="1" style="322" customWidth="1"/>
    <col min="7174" max="7413" width="9.140625" style="322"/>
    <col min="7414" max="7414" width="1" style="322" customWidth="1"/>
    <col min="7415" max="7415" width="2.5703125" style="322" customWidth="1"/>
    <col min="7416" max="7416" width="2.42578125" style="322" customWidth="1"/>
    <col min="7417" max="7417" width="11.42578125" style="322" customWidth="1"/>
    <col min="7418" max="7418" width="1.140625" style="322" customWidth="1"/>
    <col min="7419" max="7419" width="12.85546875" style="322" customWidth="1"/>
    <col min="7420" max="7420" width="1.140625" style="322" customWidth="1"/>
    <col min="7421" max="7422" width="12.85546875" style="322" customWidth="1"/>
    <col min="7423" max="7423" width="1.140625" style="322" customWidth="1"/>
    <col min="7424" max="7426" width="12.85546875" style="322" customWidth="1"/>
    <col min="7427" max="7427" width="0.85546875" style="322" customWidth="1"/>
    <col min="7428" max="7428" width="2.5703125" style="322" customWidth="1"/>
    <col min="7429" max="7429" width="1" style="322" customWidth="1"/>
    <col min="7430" max="7669" width="9.140625" style="322"/>
    <col min="7670" max="7670" width="1" style="322" customWidth="1"/>
    <col min="7671" max="7671" width="2.5703125" style="322" customWidth="1"/>
    <col min="7672" max="7672" width="2.42578125" style="322" customWidth="1"/>
    <col min="7673" max="7673" width="11.42578125" style="322" customWidth="1"/>
    <col min="7674" max="7674" width="1.140625" style="322" customWidth="1"/>
    <col min="7675" max="7675" width="12.85546875" style="322" customWidth="1"/>
    <col min="7676" max="7676" width="1.140625" style="322" customWidth="1"/>
    <col min="7677" max="7678" width="12.85546875" style="322" customWidth="1"/>
    <col min="7679" max="7679" width="1.140625" style="322" customWidth="1"/>
    <col min="7680" max="7682" width="12.85546875" style="322" customWidth="1"/>
    <col min="7683" max="7683" width="0.85546875" style="322" customWidth="1"/>
    <col min="7684" max="7684" width="2.5703125" style="322" customWidth="1"/>
    <col min="7685" max="7685" width="1" style="322" customWidth="1"/>
    <col min="7686" max="7925" width="9.140625" style="322"/>
    <col min="7926" max="7926" width="1" style="322" customWidth="1"/>
    <col min="7927" max="7927" width="2.5703125" style="322" customWidth="1"/>
    <col min="7928" max="7928" width="2.42578125" style="322" customWidth="1"/>
    <col min="7929" max="7929" width="11.42578125" style="322" customWidth="1"/>
    <col min="7930" max="7930" width="1.140625" style="322" customWidth="1"/>
    <col min="7931" max="7931" width="12.85546875" style="322" customWidth="1"/>
    <col min="7932" max="7932" width="1.140625" style="322" customWidth="1"/>
    <col min="7933" max="7934" width="12.85546875" style="322" customWidth="1"/>
    <col min="7935" max="7935" width="1.140625" style="322" customWidth="1"/>
    <col min="7936" max="7938" width="12.85546875" style="322" customWidth="1"/>
    <col min="7939" max="7939" width="0.85546875" style="322" customWidth="1"/>
    <col min="7940" max="7940" width="2.5703125" style="322" customWidth="1"/>
    <col min="7941" max="7941" width="1" style="322" customWidth="1"/>
    <col min="7942" max="8181" width="9.140625" style="322"/>
    <col min="8182" max="8182" width="1" style="322" customWidth="1"/>
    <col min="8183" max="8183" width="2.5703125" style="322" customWidth="1"/>
    <col min="8184" max="8184" width="2.42578125" style="322" customWidth="1"/>
    <col min="8185" max="8185" width="11.42578125" style="322" customWidth="1"/>
    <col min="8186" max="8186" width="1.140625" style="322" customWidth="1"/>
    <col min="8187" max="8187" width="12.85546875" style="322" customWidth="1"/>
    <col min="8188" max="8188" width="1.140625" style="322" customWidth="1"/>
    <col min="8189" max="8190" width="12.85546875" style="322" customWidth="1"/>
    <col min="8191" max="8191" width="1.140625" style="322" customWidth="1"/>
    <col min="8192" max="8194" width="12.85546875" style="322" customWidth="1"/>
    <col min="8195" max="8195" width="0.85546875" style="322" customWidth="1"/>
    <col min="8196" max="8196" width="2.5703125" style="322" customWidth="1"/>
    <col min="8197" max="8197" width="1" style="322" customWidth="1"/>
    <col min="8198" max="8437" width="9.140625" style="322"/>
    <col min="8438" max="8438" width="1" style="322" customWidth="1"/>
    <col min="8439" max="8439" width="2.5703125" style="322" customWidth="1"/>
    <col min="8440" max="8440" width="2.42578125" style="322" customWidth="1"/>
    <col min="8441" max="8441" width="11.42578125" style="322" customWidth="1"/>
    <col min="8442" max="8442" width="1.140625" style="322" customWidth="1"/>
    <col min="8443" max="8443" width="12.85546875" style="322" customWidth="1"/>
    <col min="8444" max="8444" width="1.140625" style="322" customWidth="1"/>
    <col min="8445" max="8446" width="12.85546875" style="322" customWidth="1"/>
    <col min="8447" max="8447" width="1.140625" style="322" customWidth="1"/>
    <col min="8448" max="8450" width="12.85546875" style="322" customWidth="1"/>
    <col min="8451" max="8451" width="0.85546875" style="322" customWidth="1"/>
    <col min="8452" max="8452" width="2.5703125" style="322" customWidth="1"/>
    <col min="8453" max="8453" width="1" style="322" customWidth="1"/>
    <col min="8454" max="8693" width="9.140625" style="322"/>
    <col min="8694" max="8694" width="1" style="322" customWidth="1"/>
    <col min="8695" max="8695" width="2.5703125" style="322" customWidth="1"/>
    <col min="8696" max="8696" width="2.42578125" style="322" customWidth="1"/>
    <col min="8697" max="8697" width="11.42578125" style="322" customWidth="1"/>
    <col min="8698" max="8698" width="1.140625" style="322" customWidth="1"/>
    <col min="8699" max="8699" width="12.85546875" style="322" customWidth="1"/>
    <col min="8700" max="8700" width="1.140625" style="322" customWidth="1"/>
    <col min="8701" max="8702" width="12.85546875" style="322" customWidth="1"/>
    <col min="8703" max="8703" width="1.140625" style="322" customWidth="1"/>
    <col min="8704" max="8706" width="12.85546875" style="322" customWidth="1"/>
    <col min="8707" max="8707" width="0.85546875" style="322" customWidth="1"/>
    <col min="8708" max="8708" width="2.5703125" style="322" customWidth="1"/>
    <col min="8709" max="8709" width="1" style="322" customWidth="1"/>
    <col min="8710" max="8949" width="9.140625" style="322"/>
    <col min="8950" max="8950" width="1" style="322" customWidth="1"/>
    <col min="8951" max="8951" width="2.5703125" style="322" customWidth="1"/>
    <col min="8952" max="8952" width="2.42578125" style="322" customWidth="1"/>
    <col min="8953" max="8953" width="11.42578125" style="322" customWidth="1"/>
    <col min="8954" max="8954" width="1.140625" style="322" customWidth="1"/>
    <col min="8955" max="8955" width="12.85546875" style="322" customWidth="1"/>
    <col min="8956" max="8956" width="1.140625" style="322" customWidth="1"/>
    <col min="8957" max="8958" width="12.85546875" style="322" customWidth="1"/>
    <col min="8959" max="8959" width="1.140625" style="322" customWidth="1"/>
    <col min="8960" max="8962" width="12.85546875" style="322" customWidth="1"/>
    <col min="8963" max="8963" width="0.85546875" style="322" customWidth="1"/>
    <col min="8964" max="8964" width="2.5703125" style="322" customWidth="1"/>
    <col min="8965" max="8965" width="1" style="322" customWidth="1"/>
    <col min="8966" max="9205" width="9.140625" style="322"/>
    <col min="9206" max="9206" width="1" style="322" customWidth="1"/>
    <col min="9207" max="9207" width="2.5703125" style="322" customWidth="1"/>
    <col min="9208" max="9208" width="2.42578125" style="322" customWidth="1"/>
    <col min="9209" max="9209" width="11.42578125" style="322" customWidth="1"/>
    <col min="9210" max="9210" width="1.140625" style="322" customWidth="1"/>
    <col min="9211" max="9211" width="12.85546875" style="322" customWidth="1"/>
    <col min="9212" max="9212" width="1.140625" style="322" customWidth="1"/>
    <col min="9213" max="9214" width="12.85546875" style="322" customWidth="1"/>
    <col min="9215" max="9215" width="1.140625" style="322" customWidth="1"/>
    <col min="9216" max="9218" width="12.85546875" style="322" customWidth="1"/>
    <col min="9219" max="9219" width="0.85546875" style="322" customWidth="1"/>
    <col min="9220" max="9220" width="2.5703125" style="322" customWidth="1"/>
    <col min="9221" max="9221" width="1" style="322" customWidth="1"/>
    <col min="9222" max="9461" width="9.140625" style="322"/>
    <col min="9462" max="9462" width="1" style="322" customWidth="1"/>
    <col min="9463" max="9463" width="2.5703125" style="322" customWidth="1"/>
    <col min="9464" max="9464" width="2.42578125" style="322" customWidth="1"/>
    <col min="9465" max="9465" width="11.42578125" style="322" customWidth="1"/>
    <col min="9466" max="9466" width="1.140625" style="322" customWidth="1"/>
    <col min="9467" max="9467" width="12.85546875" style="322" customWidth="1"/>
    <col min="9468" max="9468" width="1.140625" style="322" customWidth="1"/>
    <col min="9469" max="9470" width="12.85546875" style="322" customWidth="1"/>
    <col min="9471" max="9471" width="1.140625" style="322" customWidth="1"/>
    <col min="9472" max="9474" width="12.85546875" style="322" customWidth="1"/>
    <col min="9475" max="9475" width="0.85546875" style="322" customWidth="1"/>
    <col min="9476" max="9476" width="2.5703125" style="322" customWidth="1"/>
    <col min="9477" max="9477" width="1" style="322" customWidth="1"/>
    <col min="9478" max="9717" width="9.140625" style="322"/>
    <col min="9718" max="9718" width="1" style="322" customWidth="1"/>
    <col min="9719" max="9719" width="2.5703125" style="322" customWidth="1"/>
    <col min="9720" max="9720" width="2.42578125" style="322" customWidth="1"/>
    <col min="9721" max="9721" width="11.42578125" style="322" customWidth="1"/>
    <col min="9722" max="9722" width="1.140625" style="322" customWidth="1"/>
    <col min="9723" max="9723" width="12.85546875" style="322" customWidth="1"/>
    <col min="9724" max="9724" width="1.140625" style="322" customWidth="1"/>
    <col min="9725" max="9726" width="12.85546875" style="322" customWidth="1"/>
    <col min="9727" max="9727" width="1.140625" style="322" customWidth="1"/>
    <col min="9728" max="9730" width="12.85546875" style="322" customWidth="1"/>
    <col min="9731" max="9731" width="0.85546875" style="322" customWidth="1"/>
    <col min="9732" max="9732" width="2.5703125" style="322" customWidth="1"/>
    <col min="9733" max="9733" width="1" style="322" customWidth="1"/>
    <col min="9734" max="9973" width="9.140625" style="322"/>
    <col min="9974" max="9974" width="1" style="322" customWidth="1"/>
    <col min="9975" max="9975" width="2.5703125" style="322" customWidth="1"/>
    <col min="9976" max="9976" width="2.42578125" style="322" customWidth="1"/>
    <col min="9977" max="9977" width="11.42578125" style="322" customWidth="1"/>
    <col min="9978" max="9978" width="1.140625" style="322" customWidth="1"/>
    <col min="9979" max="9979" width="12.85546875" style="322" customWidth="1"/>
    <col min="9980" max="9980" width="1.140625" style="322" customWidth="1"/>
    <col min="9981" max="9982" width="12.85546875" style="322" customWidth="1"/>
    <col min="9983" max="9983" width="1.140625" style="322" customWidth="1"/>
    <col min="9984" max="9986" width="12.85546875" style="322" customWidth="1"/>
    <col min="9987" max="9987" width="0.85546875" style="322" customWidth="1"/>
    <col min="9988" max="9988" width="2.5703125" style="322" customWidth="1"/>
    <col min="9989" max="9989" width="1" style="322" customWidth="1"/>
    <col min="9990" max="10229" width="9.140625" style="322"/>
    <col min="10230" max="10230" width="1" style="322" customWidth="1"/>
    <col min="10231" max="10231" width="2.5703125" style="322" customWidth="1"/>
    <col min="10232" max="10232" width="2.42578125" style="322" customWidth="1"/>
    <col min="10233" max="10233" width="11.42578125" style="322" customWidth="1"/>
    <col min="10234" max="10234" width="1.140625" style="322" customWidth="1"/>
    <col min="10235" max="10235" width="12.85546875" style="322" customWidth="1"/>
    <col min="10236" max="10236" width="1.140625" style="322" customWidth="1"/>
    <col min="10237" max="10238" width="12.85546875" style="322" customWidth="1"/>
    <col min="10239" max="10239" width="1.140625" style="322" customWidth="1"/>
    <col min="10240" max="10242" width="12.85546875" style="322" customWidth="1"/>
    <col min="10243" max="10243" width="0.85546875" style="322" customWidth="1"/>
    <col min="10244" max="10244" width="2.5703125" style="322" customWidth="1"/>
    <col min="10245" max="10245" width="1" style="322" customWidth="1"/>
    <col min="10246" max="10485" width="9.140625" style="322"/>
    <col min="10486" max="10486" width="1" style="322" customWidth="1"/>
    <col min="10487" max="10487" width="2.5703125" style="322" customWidth="1"/>
    <col min="10488" max="10488" width="2.42578125" style="322" customWidth="1"/>
    <col min="10489" max="10489" width="11.42578125" style="322" customWidth="1"/>
    <col min="10490" max="10490" width="1.140625" style="322" customWidth="1"/>
    <col min="10491" max="10491" width="12.85546875" style="322" customWidth="1"/>
    <col min="10492" max="10492" width="1.140625" style="322" customWidth="1"/>
    <col min="10493" max="10494" width="12.85546875" style="322" customWidth="1"/>
    <col min="10495" max="10495" width="1.140625" style="322" customWidth="1"/>
    <col min="10496" max="10498" width="12.85546875" style="322" customWidth="1"/>
    <col min="10499" max="10499" width="0.85546875" style="322" customWidth="1"/>
    <col min="10500" max="10500" width="2.5703125" style="322" customWidth="1"/>
    <col min="10501" max="10501" width="1" style="322" customWidth="1"/>
    <col min="10502" max="10741" width="9.140625" style="322"/>
    <col min="10742" max="10742" width="1" style="322" customWidth="1"/>
    <col min="10743" max="10743" width="2.5703125" style="322" customWidth="1"/>
    <col min="10744" max="10744" width="2.42578125" style="322" customWidth="1"/>
    <col min="10745" max="10745" width="11.42578125" style="322" customWidth="1"/>
    <col min="10746" max="10746" width="1.140625" style="322" customWidth="1"/>
    <col min="10747" max="10747" width="12.85546875" style="322" customWidth="1"/>
    <col min="10748" max="10748" width="1.140625" style="322" customWidth="1"/>
    <col min="10749" max="10750" width="12.85546875" style="322" customWidth="1"/>
    <col min="10751" max="10751" width="1.140625" style="322" customWidth="1"/>
    <col min="10752" max="10754" width="12.85546875" style="322" customWidth="1"/>
    <col min="10755" max="10755" width="0.85546875" style="322" customWidth="1"/>
    <col min="10756" max="10756" width="2.5703125" style="322" customWidth="1"/>
    <col min="10757" max="10757" width="1" style="322" customWidth="1"/>
    <col min="10758" max="10997" width="9.140625" style="322"/>
    <col min="10998" max="10998" width="1" style="322" customWidth="1"/>
    <col min="10999" max="10999" width="2.5703125" style="322" customWidth="1"/>
    <col min="11000" max="11000" width="2.42578125" style="322" customWidth="1"/>
    <col min="11001" max="11001" width="11.42578125" style="322" customWidth="1"/>
    <col min="11002" max="11002" width="1.140625" style="322" customWidth="1"/>
    <col min="11003" max="11003" width="12.85546875" style="322" customWidth="1"/>
    <col min="11004" max="11004" width="1.140625" style="322" customWidth="1"/>
    <col min="11005" max="11006" width="12.85546875" style="322" customWidth="1"/>
    <col min="11007" max="11007" width="1.140625" style="322" customWidth="1"/>
    <col min="11008" max="11010" width="12.85546875" style="322" customWidth="1"/>
    <col min="11011" max="11011" width="0.85546875" style="322" customWidth="1"/>
    <col min="11012" max="11012" width="2.5703125" style="322" customWidth="1"/>
    <col min="11013" max="11013" width="1" style="322" customWidth="1"/>
    <col min="11014" max="11253" width="9.140625" style="322"/>
    <col min="11254" max="11254" width="1" style="322" customWidth="1"/>
    <col min="11255" max="11255" width="2.5703125" style="322" customWidth="1"/>
    <col min="11256" max="11256" width="2.42578125" style="322" customWidth="1"/>
    <col min="11257" max="11257" width="11.42578125" style="322" customWidth="1"/>
    <col min="11258" max="11258" width="1.140625" style="322" customWidth="1"/>
    <col min="11259" max="11259" width="12.85546875" style="322" customWidth="1"/>
    <col min="11260" max="11260" width="1.140625" style="322" customWidth="1"/>
    <col min="11261" max="11262" width="12.85546875" style="322" customWidth="1"/>
    <col min="11263" max="11263" width="1.140625" style="322" customWidth="1"/>
    <col min="11264" max="11266" width="12.85546875" style="322" customWidth="1"/>
    <col min="11267" max="11267" width="0.85546875" style="322" customWidth="1"/>
    <col min="11268" max="11268" width="2.5703125" style="322" customWidth="1"/>
    <col min="11269" max="11269" width="1" style="322" customWidth="1"/>
    <col min="11270" max="11509" width="9.140625" style="322"/>
    <col min="11510" max="11510" width="1" style="322" customWidth="1"/>
    <col min="11511" max="11511" width="2.5703125" style="322" customWidth="1"/>
    <col min="11512" max="11512" width="2.42578125" style="322" customWidth="1"/>
    <col min="11513" max="11513" width="11.42578125" style="322" customWidth="1"/>
    <col min="11514" max="11514" width="1.140625" style="322" customWidth="1"/>
    <col min="11515" max="11515" width="12.85546875" style="322" customWidth="1"/>
    <col min="11516" max="11516" width="1.140625" style="322" customWidth="1"/>
    <col min="11517" max="11518" width="12.85546875" style="322" customWidth="1"/>
    <col min="11519" max="11519" width="1.140625" style="322" customWidth="1"/>
    <col min="11520" max="11522" width="12.85546875" style="322" customWidth="1"/>
    <col min="11523" max="11523" width="0.85546875" style="322" customWidth="1"/>
    <col min="11524" max="11524" width="2.5703125" style="322" customWidth="1"/>
    <col min="11525" max="11525" width="1" style="322" customWidth="1"/>
    <col min="11526" max="11765" width="9.140625" style="322"/>
    <col min="11766" max="11766" width="1" style="322" customWidth="1"/>
    <col min="11767" max="11767" width="2.5703125" style="322" customWidth="1"/>
    <col min="11768" max="11768" width="2.42578125" style="322" customWidth="1"/>
    <col min="11769" max="11769" width="11.42578125" style="322" customWidth="1"/>
    <col min="11770" max="11770" width="1.140625" style="322" customWidth="1"/>
    <col min="11771" max="11771" width="12.85546875" style="322" customWidth="1"/>
    <col min="11772" max="11772" width="1.140625" style="322" customWidth="1"/>
    <col min="11773" max="11774" width="12.85546875" style="322" customWidth="1"/>
    <col min="11775" max="11775" width="1.140625" style="322" customWidth="1"/>
    <col min="11776" max="11778" width="12.85546875" style="322" customWidth="1"/>
    <col min="11779" max="11779" width="0.85546875" style="322" customWidth="1"/>
    <col min="11780" max="11780" width="2.5703125" style="322" customWidth="1"/>
    <col min="11781" max="11781" width="1" style="322" customWidth="1"/>
    <col min="11782" max="12021" width="9.140625" style="322"/>
    <col min="12022" max="12022" width="1" style="322" customWidth="1"/>
    <col min="12023" max="12023" width="2.5703125" style="322" customWidth="1"/>
    <col min="12024" max="12024" width="2.42578125" style="322" customWidth="1"/>
    <col min="12025" max="12025" width="11.42578125" style="322" customWidth="1"/>
    <col min="12026" max="12026" width="1.140625" style="322" customWidth="1"/>
    <col min="12027" max="12027" width="12.85546875" style="322" customWidth="1"/>
    <col min="12028" max="12028" width="1.140625" style="322" customWidth="1"/>
    <col min="12029" max="12030" width="12.85546875" style="322" customWidth="1"/>
    <col min="12031" max="12031" width="1.140625" style="322" customWidth="1"/>
    <col min="12032" max="12034" width="12.85546875" style="322" customWidth="1"/>
    <col min="12035" max="12035" width="0.85546875" style="322" customWidth="1"/>
    <col min="12036" max="12036" width="2.5703125" style="322" customWidth="1"/>
    <col min="12037" max="12037" width="1" style="322" customWidth="1"/>
    <col min="12038" max="12277" width="9.140625" style="322"/>
    <col min="12278" max="12278" width="1" style="322" customWidth="1"/>
    <col min="12279" max="12279" width="2.5703125" style="322" customWidth="1"/>
    <col min="12280" max="12280" width="2.42578125" style="322" customWidth="1"/>
    <col min="12281" max="12281" width="11.42578125" style="322" customWidth="1"/>
    <col min="12282" max="12282" width="1.140625" style="322" customWidth="1"/>
    <col min="12283" max="12283" width="12.85546875" style="322" customWidth="1"/>
    <col min="12284" max="12284" width="1.140625" style="322" customWidth="1"/>
    <col min="12285" max="12286" width="12.85546875" style="322" customWidth="1"/>
    <col min="12287" max="12287" width="1.140625" style="322" customWidth="1"/>
    <col min="12288" max="12290" width="12.85546875" style="322" customWidth="1"/>
    <col min="12291" max="12291" width="0.85546875" style="322" customWidth="1"/>
    <col min="12292" max="12292" width="2.5703125" style="322" customWidth="1"/>
    <col min="12293" max="12293" width="1" style="322" customWidth="1"/>
    <col min="12294" max="12533" width="9.140625" style="322"/>
    <col min="12534" max="12534" width="1" style="322" customWidth="1"/>
    <col min="12535" max="12535" width="2.5703125" style="322" customWidth="1"/>
    <col min="12536" max="12536" width="2.42578125" style="322" customWidth="1"/>
    <col min="12537" max="12537" width="11.42578125" style="322" customWidth="1"/>
    <col min="12538" max="12538" width="1.140625" style="322" customWidth="1"/>
    <col min="12539" max="12539" width="12.85546875" style="322" customWidth="1"/>
    <col min="12540" max="12540" width="1.140625" style="322" customWidth="1"/>
    <col min="12541" max="12542" width="12.85546875" style="322" customWidth="1"/>
    <col min="12543" max="12543" width="1.140625" style="322" customWidth="1"/>
    <col min="12544" max="12546" width="12.85546875" style="322" customWidth="1"/>
    <col min="12547" max="12547" width="0.85546875" style="322" customWidth="1"/>
    <col min="12548" max="12548" width="2.5703125" style="322" customWidth="1"/>
    <col min="12549" max="12549" width="1" style="322" customWidth="1"/>
    <col min="12550" max="12789" width="9.140625" style="322"/>
    <col min="12790" max="12790" width="1" style="322" customWidth="1"/>
    <col min="12791" max="12791" width="2.5703125" style="322" customWidth="1"/>
    <col min="12792" max="12792" width="2.42578125" style="322" customWidth="1"/>
    <col min="12793" max="12793" width="11.42578125" style="322" customWidth="1"/>
    <col min="12794" max="12794" width="1.140625" style="322" customWidth="1"/>
    <col min="12795" max="12795" width="12.85546875" style="322" customWidth="1"/>
    <col min="12796" max="12796" width="1.140625" style="322" customWidth="1"/>
    <col min="12797" max="12798" width="12.85546875" style="322" customWidth="1"/>
    <col min="12799" max="12799" width="1.140625" style="322" customWidth="1"/>
    <col min="12800" max="12802" width="12.85546875" style="322" customWidth="1"/>
    <col min="12803" max="12803" width="0.85546875" style="322" customWidth="1"/>
    <col min="12804" max="12804" width="2.5703125" style="322" customWidth="1"/>
    <col min="12805" max="12805" width="1" style="322" customWidth="1"/>
    <col min="12806" max="13045" width="9.140625" style="322"/>
    <col min="13046" max="13046" width="1" style="322" customWidth="1"/>
    <col min="13047" max="13047" width="2.5703125" style="322" customWidth="1"/>
    <col min="13048" max="13048" width="2.42578125" style="322" customWidth="1"/>
    <col min="13049" max="13049" width="11.42578125" style="322" customWidth="1"/>
    <col min="13050" max="13050" width="1.140625" style="322" customWidth="1"/>
    <col min="13051" max="13051" width="12.85546875" style="322" customWidth="1"/>
    <col min="13052" max="13052" width="1.140625" style="322" customWidth="1"/>
    <col min="13053" max="13054" width="12.85546875" style="322" customWidth="1"/>
    <col min="13055" max="13055" width="1.140625" style="322" customWidth="1"/>
    <col min="13056" max="13058" width="12.85546875" style="322" customWidth="1"/>
    <col min="13059" max="13059" width="0.85546875" style="322" customWidth="1"/>
    <col min="13060" max="13060" width="2.5703125" style="322" customWidth="1"/>
    <col min="13061" max="13061" width="1" style="322" customWidth="1"/>
    <col min="13062" max="13301" width="9.140625" style="322"/>
    <col min="13302" max="13302" width="1" style="322" customWidth="1"/>
    <col min="13303" max="13303" width="2.5703125" style="322" customWidth="1"/>
    <col min="13304" max="13304" width="2.42578125" style="322" customWidth="1"/>
    <col min="13305" max="13305" width="11.42578125" style="322" customWidth="1"/>
    <col min="13306" max="13306" width="1.140625" style="322" customWidth="1"/>
    <col min="13307" max="13307" width="12.85546875" style="322" customWidth="1"/>
    <col min="13308" max="13308" width="1.140625" style="322" customWidth="1"/>
    <col min="13309" max="13310" width="12.85546875" style="322" customWidth="1"/>
    <col min="13311" max="13311" width="1.140625" style="322" customWidth="1"/>
    <col min="13312" max="13314" width="12.85546875" style="322" customWidth="1"/>
    <col min="13315" max="13315" width="0.85546875" style="322" customWidth="1"/>
    <col min="13316" max="13316" width="2.5703125" style="322" customWidth="1"/>
    <col min="13317" max="13317" width="1" style="322" customWidth="1"/>
    <col min="13318" max="13557" width="9.140625" style="322"/>
    <col min="13558" max="13558" width="1" style="322" customWidth="1"/>
    <col min="13559" max="13559" width="2.5703125" style="322" customWidth="1"/>
    <col min="13560" max="13560" width="2.42578125" style="322" customWidth="1"/>
    <col min="13561" max="13561" width="11.42578125" style="322" customWidth="1"/>
    <col min="13562" max="13562" width="1.140625" style="322" customWidth="1"/>
    <col min="13563" max="13563" width="12.85546875" style="322" customWidth="1"/>
    <col min="13564" max="13564" width="1.140625" style="322" customWidth="1"/>
    <col min="13565" max="13566" width="12.85546875" style="322" customWidth="1"/>
    <col min="13567" max="13567" width="1.140625" style="322" customWidth="1"/>
    <col min="13568" max="13570" width="12.85546875" style="322" customWidth="1"/>
    <col min="13571" max="13571" width="0.85546875" style="322" customWidth="1"/>
    <col min="13572" max="13572" width="2.5703125" style="322" customWidth="1"/>
    <col min="13573" max="13573" width="1" style="322" customWidth="1"/>
    <col min="13574" max="13813" width="9.140625" style="322"/>
    <col min="13814" max="13814" width="1" style="322" customWidth="1"/>
    <col min="13815" max="13815" width="2.5703125" style="322" customWidth="1"/>
    <col min="13816" max="13816" width="2.42578125" style="322" customWidth="1"/>
    <col min="13817" max="13817" width="11.42578125" style="322" customWidth="1"/>
    <col min="13818" max="13818" width="1.140625" style="322" customWidth="1"/>
    <col min="13819" max="13819" width="12.85546875" style="322" customWidth="1"/>
    <col min="13820" max="13820" width="1.140625" style="322" customWidth="1"/>
    <col min="13821" max="13822" width="12.85546875" style="322" customWidth="1"/>
    <col min="13823" max="13823" width="1.140625" style="322" customWidth="1"/>
    <col min="13824" max="13826" width="12.85546875" style="322" customWidth="1"/>
    <col min="13827" max="13827" width="0.85546875" style="322" customWidth="1"/>
    <col min="13828" max="13828" width="2.5703125" style="322" customWidth="1"/>
    <col min="13829" max="13829" width="1" style="322" customWidth="1"/>
    <col min="13830" max="14069" width="9.140625" style="322"/>
    <col min="14070" max="14070" width="1" style="322" customWidth="1"/>
    <col min="14071" max="14071" width="2.5703125" style="322" customWidth="1"/>
    <col min="14072" max="14072" width="2.42578125" style="322" customWidth="1"/>
    <col min="14073" max="14073" width="11.42578125" style="322" customWidth="1"/>
    <col min="14074" max="14074" width="1.140625" style="322" customWidth="1"/>
    <col min="14075" max="14075" width="12.85546875" style="322" customWidth="1"/>
    <col min="14076" max="14076" width="1.140625" style="322" customWidth="1"/>
    <col min="14077" max="14078" width="12.85546875" style="322" customWidth="1"/>
    <col min="14079" max="14079" width="1.140625" style="322" customWidth="1"/>
    <col min="14080" max="14082" width="12.85546875" style="322" customWidth="1"/>
    <col min="14083" max="14083" width="0.85546875" style="322" customWidth="1"/>
    <col min="14084" max="14084" width="2.5703125" style="322" customWidth="1"/>
    <col min="14085" max="14085" width="1" style="322" customWidth="1"/>
    <col min="14086" max="14325" width="9.140625" style="322"/>
    <col min="14326" max="14326" width="1" style="322" customWidth="1"/>
    <col min="14327" max="14327" width="2.5703125" style="322" customWidth="1"/>
    <col min="14328" max="14328" width="2.42578125" style="322" customWidth="1"/>
    <col min="14329" max="14329" width="11.42578125" style="322" customWidth="1"/>
    <col min="14330" max="14330" width="1.140625" style="322" customWidth="1"/>
    <col min="14331" max="14331" width="12.85546875" style="322" customWidth="1"/>
    <col min="14332" max="14332" width="1.140625" style="322" customWidth="1"/>
    <col min="14333" max="14334" width="12.85546875" style="322" customWidth="1"/>
    <col min="14335" max="14335" width="1.140625" style="322" customWidth="1"/>
    <col min="14336" max="14338" width="12.85546875" style="322" customWidth="1"/>
    <col min="14339" max="14339" width="0.85546875" style="322" customWidth="1"/>
    <col min="14340" max="14340" width="2.5703125" style="322" customWidth="1"/>
    <col min="14341" max="14341" width="1" style="322" customWidth="1"/>
    <col min="14342" max="14581" width="9.140625" style="322"/>
    <col min="14582" max="14582" width="1" style="322" customWidth="1"/>
    <col min="14583" max="14583" width="2.5703125" style="322" customWidth="1"/>
    <col min="14584" max="14584" width="2.42578125" style="322" customWidth="1"/>
    <col min="14585" max="14585" width="11.42578125" style="322" customWidth="1"/>
    <col min="14586" max="14586" width="1.140625" style="322" customWidth="1"/>
    <col min="14587" max="14587" width="12.85546875" style="322" customWidth="1"/>
    <col min="14588" max="14588" width="1.140625" style="322" customWidth="1"/>
    <col min="14589" max="14590" width="12.85546875" style="322" customWidth="1"/>
    <col min="14591" max="14591" width="1.140625" style="322" customWidth="1"/>
    <col min="14592" max="14594" width="12.85546875" style="322" customWidth="1"/>
    <col min="14595" max="14595" width="0.85546875" style="322" customWidth="1"/>
    <col min="14596" max="14596" width="2.5703125" style="322" customWidth="1"/>
    <col min="14597" max="14597" width="1" style="322" customWidth="1"/>
    <col min="14598" max="14837" width="9.140625" style="322"/>
    <col min="14838" max="14838" width="1" style="322" customWidth="1"/>
    <col min="14839" max="14839" width="2.5703125" style="322" customWidth="1"/>
    <col min="14840" max="14840" width="2.42578125" style="322" customWidth="1"/>
    <col min="14841" max="14841" width="11.42578125" style="322" customWidth="1"/>
    <col min="14842" max="14842" width="1.140625" style="322" customWidth="1"/>
    <col min="14843" max="14843" width="12.85546875" style="322" customWidth="1"/>
    <col min="14844" max="14844" width="1.140625" style="322" customWidth="1"/>
    <col min="14845" max="14846" width="12.85546875" style="322" customWidth="1"/>
    <col min="14847" max="14847" width="1.140625" style="322" customWidth="1"/>
    <col min="14848" max="14850" width="12.85546875" style="322" customWidth="1"/>
    <col min="14851" max="14851" width="0.85546875" style="322" customWidth="1"/>
    <col min="14852" max="14852" width="2.5703125" style="322" customWidth="1"/>
    <col min="14853" max="14853" width="1" style="322" customWidth="1"/>
    <col min="14854" max="15093" width="9.140625" style="322"/>
    <col min="15094" max="15094" width="1" style="322" customWidth="1"/>
    <col min="15095" max="15095" width="2.5703125" style="322" customWidth="1"/>
    <col min="15096" max="15096" width="2.42578125" style="322" customWidth="1"/>
    <col min="15097" max="15097" width="11.42578125" style="322" customWidth="1"/>
    <col min="15098" max="15098" width="1.140625" style="322" customWidth="1"/>
    <col min="15099" max="15099" width="12.85546875" style="322" customWidth="1"/>
    <col min="15100" max="15100" width="1.140625" style="322" customWidth="1"/>
    <col min="15101" max="15102" width="12.85546875" style="322" customWidth="1"/>
    <col min="15103" max="15103" width="1.140625" style="322" customWidth="1"/>
    <col min="15104" max="15106" width="12.85546875" style="322" customWidth="1"/>
    <col min="15107" max="15107" width="0.85546875" style="322" customWidth="1"/>
    <col min="15108" max="15108" width="2.5703125" style="322" customWidth="1"/>
    <col min="15109" max="15109" width="1" style="322" customWidth="1"/>
    <col min="15110" max="15349" width="9.140625" style="322"/>
    <col min="15350" max="15350" width="1" style="322" customWidth="1"/>
    <col min="15351" max="15351" width="2.5703125" style="322" customWidth="1"/>
    <col min="15352" max="15352" width="2.42578125" style="322" customWidth="1"/>
    <col min="15353" max="15353" width="11.42578125" style="322" customWidth="1"/>
    <col min="15354" max="15354" width="1.140625" style="322" customWidth="1"/>
    <col min="15355" max="15355" width="12.85546875" style="322" customWidth="1"/>
    <col min="15356" max="15356" width="1.140625" style="322" customWidth="1"/>
    <col min="15357" max="15358" width="12.85546875" style="322" customWidth="1"/>
    <col min="15359" max="15359" width="1.140625" style="322" customWidth="1"/>
    <col min="15360" max="15362" width="12.85546875" style="322" customWidth="1"/>
    <col min="15363" max="15363" width="0.85546875" style="322" customWidth="1"/>
    <col min="15364" max="15364" width="2.5703125" style="322" customWidth="1"/>
    <col min="15365" max="15365" width="1" style="322" customWidth="1"/>
    <col min="15366" max="15605" width="9.140625" style="322"/>
    <col min="15606" max="15606" width="1" style="322" customWidth="1"/>
    <col min="15607" max="15607" width="2.5703125" style="322" customWidth="1"/>
    <col min="15608" max="15608" width="2.42578125" style="322" customWidth="1"/>
    <col min="15609" max="15609" width="11.42578125" style="322" customWidth="1"/>
    <col min="15610" max="15610" width="1.140625" style="322" customWidth="1"/>
    <col min="15611" max="15611" width="12.85546875" style="322" customWidth="1"/>
    <col min="15612" max="15612" width="1.140625" style="322" customWidth="1"/>
    <col min="15613" max="15614" width="12.85546875" style="322" customWidth="1"/>
    <col min="15615" max="15615" width="1.140625" style="322" customWidth="1"/>
    <col min="15616" max="15618" width="12.85546875" style="322" customWidth="1"/>
    <col min="15619" max="15619" width="0.85546875" style="322" customWidth="1"/>
    <col min="15620" max="15620" width="2.5703125" style="322" customWidth="1"/>
    <col min="15621" max="15621" width="1" style="322" customWidth="1"/>
    <col min="15622" max="15861" width="9.140625" style="322"/>
    <col min="15862" max="15862" width="1" style="322" customWidth="1"/>
    <col min="15863" max="15863" width="2.5703125" style="322" customWidth="1"/>
    <col min="15864" max="15864" width="2.42578125" style="322" customWidth="1"/>
    <col min="15865" max="15865" width="11.42578125" style="322" customWidth="1"/>
    <col min="15866" max="15866" width="1.140625" style="322" customWidth="1"/>
    <col min="15867" max="15867" width="12.85546875" style="322" customWidth="1"/>
    <col min="15868" max="15868" width="1.140625" style="322" customWidth="1"/>
    <col min="15869" max="15870" width="12.85546875" style="322" customWidth="1"/>
    <col min="15871" max="15871" width="1.140625" style="322" customWidth="1"/>
    <col min="15872" max="15874" width="12.85546875" style="322" customWidth="1"/>
    <col min="15875" max="15875" width="0.85546875" style="322" customWidth="1"/>
    <col min="15876" max="15876" width="2.5703125" style="322" customWidth="1"/>
    <col min="15877" max="15877" width="1" style="322" customWidth="1"/>
    <col min="15878" max="16117" width="9.140625" style="322"/>
    <col min="16118" max="16118" width="1" style="322" customWidth="1"/>
    <col min="16119" max="16119" width="2.5703125" style="322" customWidth="1"/>
    <col min="16120" max="16120" width="2.42578125" style="322" customWidth="1"/>
    <col min="16121" max="16121" width="11.42578125" style="322" customWidth="1"/>
    <col min="16122" max="16122" width="1.140625" style="322" customWidth="1"/>
    <col min="16123" max="16123" width="12.85546875" style="322" customWidth="1"/>
    <col min="16124" max="16124" width="1.140625" style="322" customWidth="1"/>
    <col min="16125" max="16126" width="12.85546875" style="322" customWidth="1"/>
    <col min="16127" max="16127" width="1.140625" style="322" customWidth="1"/>
    <col min="16128" max="16130" width="12.85546875" style="322" customWidth="1"/>
    <col min="16131" max="16131" width="0.85546875" style="322" customWidth="1"/>
    <col min="16132" max="16132" width="2.5703125" style="322" customWidth="1"/>
    <col min="16133" max="16133" width="1" style="322" customWidth="1"/>
    <col min="16134" max="16384" width="9.140625" style="322"/>
  </cols>
  <sheetData>
    <row r="1" spans="1:17" ht="13.5" customHeight="1" thickBot="1">
      <c r="A1" s="315"/>
      <c r="B1" s="316"/>
      <c r="C1" s="317" t="s">
        <v>343</v>
      </c>
      <c r="D1" s="318"/>
      <c r="E1" s="319"/>
      <c r="F1" s="319"/>
      <c r="G1" s="319"/>
      <c r="H1" s="319"/>
      <c r="I1" s="319"/>
      <c r="J1" s="319"/>
      <c r="K1" s="319"/>
      <c r="L1" s="320"/>
      <c r="M1" s="319"/>
      <c r="N1" s="319"/>
      <c r="O1" s="315"/>
    </row>
    <row r="2" spans="1:17" ht="6" customHeight="1">
      <c r="A2" s="323"/>
      <c r="B2" s="323"/>
      <c r="C2" s="324"/>
      <c r="D2" s="324"/>
      <c r="E2" s="325"/>
      <c r="F2" s="325"/>
      <c r="G2" s="325"/>
      <c r="H2" s="325"/>
      <c r="I2" s="325"/>
      <c r="J2" s="325"/>
      <c r="K2" s="325"/>
      <c r="L2" s="326"/>
      <c r="M2" s="327"/>
      <c r="N2" s="328"/>
      <c r="O2" s="315"/>
    </row>
    <row r="3" spans="1:17" ht="6" customHeight="1" thickBot="1">
      <c r="A3" s="323"/>
      <c r="B3" s="323"/>
      <c r="C3" s="329"/>
      <c r="D3" s="329"/>
      <c r="E3" s="329"/>
      <c r="F3" s="329"/>
      <c r="G3" s="329"/>
      <c r="H3" s="329"/>
      <c r="I3" s="329"/>
      <c r="J3" s="329"/>
      <c r="K3" s="329"/>
      <c r="L3" s="329"/>
      <c r="M3" s="329"/>
      <c r="N3" s="330"/>
      <c r="O3" s="315"/>
    </row>
    <row r="4" spans="1:17" s="337" customFormat="1" ht="13.5" customHeight="1" thickBot="1">
      <c r="A4" s="331"/>
      <c r="B4" s="323"/>
      <c r="C4" s="332" t="s">
        <v>344</v>
      </c>
      <c r="D4" s="333"/>
      <c r="E4" s="333"/>
      <c r="F4" s="333"/>
      <c r="G4" s="333"/>
      <c r="H4" s="333"/>
      <c r="I4" s="333"/>
      <c r="J4" s="333"/>
      <c r="K4" s="333"/>
      <c r="L4" s="333"/>
      <c r="M4" s="334"/>
      <c r="N4" s="330"/>
      <c r="O4" s="335"/>
      <c r="P4" s="336"/>
    </row>
    <row r="5" spans="1:17" ht="15.75" customHeight="1">
      <c r="A5" s="323"/>
      <c r="B5" s="323"/>
      <c r="C5" s="338" t="s">
        <v>96</v>
      </c>
      <c r="D5" s="339"/>
      <c r="E5" s="339"/>
      <c r="F5" s="339"/>
      <c r="G5" s="339"/>
      <c r="H5" s="339"/>
      <c r="I5" s="339"/>
      <c r="J5" s="339"/>
      <c r="K5" s="339"/>
      <c r="L5" s="339"/>
      <c r="M5" s="340"/>
      <c r="N5" s="330"/>
      <c r="O5" s="315"/>
    </row>
    <row r="6" spans="1:17" ht="12" customHeight="1">
      <c r="A6" s="323"/>
      <c r="B6" s="323"/>
      <c r="C6" s="339"/>
      <c r="D6" s="339"/>
      <c r="E6" s="339"/>
      <c r="F6" s="341"/>
      <c r="G6" s="342"/>
      <c r="H6" s="341"/>
      <c r="I6" s="342"/>
      <c r="J6" s="341"/>
      <c r="K6" s="341"/>
      <c r="L6" s="341"/>
      <c r="M6" s="343"/>
      <c r="N6" s="330"/>
      <c r="O6" s="315"/>
    </row>
    <row r="7" spans="1:17" ht="24" customHeight="1">
      <c r="A7" s="323"/>
      <c r="B7" s="323"/>
      <c r="C7" s="1668" t="s">
        <v>532</v>
      </c>
      <c r="D7" s="1669"/>
      <c r="E7" s="339"/>
      <c r="F7" s="344" t="s">
        <v>95</v>
      </c>
      <c r="G7" s="342"/>
      <c r="H7" s="344" t="s">
        <v>345</v>
      </c>
      <c r="I7" s="342"/>
      <c r="J7" s="345" t="s">
        <v>108</v>
      </c>
      <c r="K7" s="345" t="s">
        <v>107</v>
      </c>
      <c r="L7" s="345"/>
      <c r="M7" s="346"/>
      <c r="N7" s="347"/>
      <c r="O7" s="348"/>
    </row>
    <row r="8" spans="1:17" s="357" customFormat="1" ht="3" customHeight="1">
      <c r="A8" s="349"/>
      <c r="B8" s="323"/>
      <c r="C8" s="350"/>
      <c r="D8" s="351"/>
      <c r="E8" s="351"/>
      <c r="F8" s="352"/>
      <c r="G8" s="342"/>
      <c r="H8" s="353"/>
      <c r="I8" s="342"/>
      <c r="J8" s="351"/>
      <c r="K8" s="351"/>
      <c r="L8" s="351"/>
      <c r="M8" s="351"/>
      <c r="N8" s="354"/>
      <c r="O8" s="355"/>
      <c r="P8" s="356"/>
    </row>
    <row r="9" spans="1:17" s="361" customFormat="1" ht="12.75" customHeight="1">
      <c r="A9" s="358"/>
      <c r="B9" s="323"/>
      <c r="C9" s="359" t="s">
        <v>346</v>
      </c>
      <c r="D9" s="359"/>
      <c r="E9" s="339"/>
      <c r="F9" s="492">
        <v>5.4</v>
      </c>
      <c r="G9" s="493"/>
      <c r="H9" s="492">
        <v>8.1</v>
      </c>
      <c r="I9" s="493"/>
      <c r="J9" s="492">
        <v>5.6</v>
      </c>
      <c r="K9" s="492">
        <v>5.0999999999999996</v>
      </c>
      <c r="L9" s="360">
        <v>0.91</v>
      </c>
      <c r="M9" s="537"/>
      <c r="N9" s="538"/>
      <c r="O9" s="358"/>
      <c r="P9" s="539"/>
      <c r="Q9" s="358"/>
    </row>
    <row r="10" spans="1:17" ht="12.75" customHeight="1">
      <c r="A10" s="323"/>
      <c r="B10" s="323"/>
      <c r="C10" s="359" t="s">
        <v>347</v>
      </c>
      <c r="D10" s="359"/>
      <c r="E10" s="339"/>
      <c r="F10" s="492">
        <v>4.3</v>
      </c>
      <c r="G10" s="493"/>
      <c r="H10" s="492">
        <v>8.5</v>
      </c>
      <c r="I10" s="493"/>
      <c r="J10" s="492">
        <v>4.5</v>
      </c>
      <c r="K10" s="492">
        <v>4.0999999999999996</v>
      </c>
      <c r="L10" s="360">
        <v>0.91</v>
      </c>
      <c r="M10" s="537"/>
      <c r="N10" s="540"/>
      <c r="O10" s="323"/>
      <c r="P10" s="541"/>
      <c r="Q10" s="323"/>
    </row>
    <row r="11" spans="1:17" ht="12.75" customHeight="1">
      <c r="A11" s="323"/>
      <c r="B11" s="323"/>
      <c r="C11" s="359" t="s">
        <v>348</v>
      </c>
      <c r="D11" s="359"/>
      <c r="E11" s="339"/>
      <c r="F11" s="492">
        <v>7.5</v>
      </c>
      <c r="G11" s="493"/>
      <c r="H11" s="492">
        <v>18.8</v>
      </c>
      <c r="I11" s="493"/>
      <c r="J11" s="492">
        <v>7.4</v>
      </c>
      <c r="K11" s="492">
        <v>7.5</v>
      </c>
      <c r="L11" s="360">
        <v>1.01</v>
      </c>
      <c r="M11" s="537"/>
      <c r="N11" s="540"/>
      <c r="O11" s="323"/>
      <c r="P11" s="542"/>
      <c r="Q11" s="323"/>
    </row>
    <row r="12" spans="1:17" ht="12.75" customHeight="1">
      <c r="A12" s="323"/>
      <c r="B12" s="323"/>
      <c r="C12" s="359" t="s">
        <v>542</v>
      </c>
      <c r="D12" s="359"/>
      <c r="E12" s="339"/>
      <c r="F12" s="492">
        <v>12.9</v>
      </c>
      <c r="G12" s="493"/>
      <c r="H12" s="492">
        <v>29.3</v>
      </c>
      <c r="I12" s="494"/>
      <c r="J12" s="492">
        <v>13.5</v>
      </c>
      <c r="K12" s="492">
        <v>12.2</v>
      </c>
      <c r="L12" s="360">
        <v>0.9</v>
      </c>
      <c r="M12" s="537"/>
      <c r="N12" s="540"/>
      <c r="O12" s="323"/>
      <c r="P12" s="542"/>
      <c r="Q12" s="323"/>
    </row>
    <row r="13" spans="1:17" ht="12.75" customHeight="1">
      <c r="A13" s="323"/>
      <c r="B13" s="323"/>
      <c r="C13" s="359" t="s">
        <v>349</v>
      </c>
      <c r="D13" s="359"/>
      <c r="E13" s="339"/>
      <c r="F13" s="492">
        <v>14</v>
      </c>
      <c r="G13" s="493"/>
      <c r="H13" s="492">
        <v>30.1</v>
      </c>
      <c r="I13" s="493"/>
      <c r="J13" s="492">
        <v>13.9</v>
      </c>
      <c r="K13" s="492">
        <v>14.2</v>
      </c>
      <c r="L13" s="360">
        <v>1.02</v>
      </c>
      <c r="M13" s="537"/>
      <c r="N13" s="540"/>
      <c r="O13" s="323"/>
      <c r="P13" s="542"/>
      <c r="Q13" s="323"/>
    </row>
    <row r="14" spans="1:17" ht="12.75" customHeight="1">
      <c r="A14" s="323"/>
      <c r="B14" s="323"/>
      <c r="C14" s="359" t="s">
        <v>543</v>
      </c>
      <c r="D14" s="359"/>
      <c r="E14" s="339"/>
      <c r="F14" s="492">
        <v>8.6</v>
      </c>
      <c r="G14" s="493"/>
      <c r="H14" s="492">
        <v>17.5</v>
      </c>
      <c r="I14" s="494"/>
      <c r="J14" s="492">
        <v>8.1</v>
      </c>
      <c r="K14" s="492">
        <v>9.1999999999999993</v>
      </c>
      <c r="L14" s="360">
        <v>1.1399999999999999</v>
      </c>
      <c r="M14" s="537"/>
      <c r="N14" s="540"/>
      <c r="O14" s="323"/>
      <c r="P14" s="541"/>
      <c r="Q14" s="323"/>
    </row>
    <row r="15" spans="1:17" ht="12.75" customHeight="1">
      <c r="A15" s="323"/>
      <c r="B15" s="323"/>
      <c r="C15" s="359" t="s">
        <v>350</v>
      </c>
      <c r="D15" s="359"/>
      <c r="E15" s="339"/>
      <c r="F15" s="492">
        <v>26.2</v>
      </c>
      <c r="G15" s="493"/>
      <c r="H15" s="492">
        <v>55.9</v>
      </c>
      <c r="I15" s="493"/>
      <c r="J15" s="492">
        <v>25.9</v>
      </c>
      <c r="K15" s="492">
        <v>26.5</v>
      </c>
      <c r="L15" s="360">
        <v>1.02</v>
      </c>
      <c r="M15" s="537"/>
      <c r="N15" s="540"/>
      <c r="O15" s="323"/>
      <c r="P15" s="542"/>
      <c r="Q15" s="323"/>
    </row>
    <row r="16" spans="1:17" ht="12.75" customHeight="1">
      <c r="A16" s="323"/>
      <c r="B16" s="323"/>
      <c r="C16" s="359" t="s">
        <v>544</v>
      </c>
      <c r="D16" s="359"/>
      <c r="E16" s="339"/>
      <c r="F16" s="492">
        <v>9.6</v>
      </c>
      <c r="G16" s="494"/>
      <c r="H16" s="492">
        <v>19.100000000000001</v>
      </c>
      <c r="I16" s="494"/>
      <c r="J16" s="492">
        <v>10.5</v>
      </c>
      <c r="K16" s="492">
        <v>8.6999999999999993</v>
      </c>
      <c r="L16" s="360">
        <v>0.83</v>
      </c>
      <c r="M16" s="537"/>
      <c r="N16" s="540"/>
      <c r="O16" s="323"/>
      <c r="P16" s="542"/>
      <c r="Q16" s="323"/>
    </row>
    <row r="17" spans="1:17" ht="12.75" customHeight="1">
      <c r="A17" s="323"/>
      <c r="B17" s="323"/>
      <c r="C17" s="359" t="s">
        <v>351</v>
      </c>
      <c r="D17" s="359"/>
      <c r="E17" s="339"/>
      <c r="F17" s="492">
        <v>7.7</v>
      </c>
      <c r="G17" s="493"/>
      <c r="H17" s="492">
        <v>18.8</v>
      </c>
      <c r="I17" s="493"/>
      <c r="J17" s="492">
        <v>8.1999999999999993</v>
      </c>
      <c r="K17" s="492">
        <v>7.2</v>
      </c>
      <c r="L17" s="360">
        <v>0.88</v>
      </c>
      <c r="M17" s="537"/>
      <c r="N17" s="540"/>
      <c r="O17" s="323"/>
      <c r="P17" s="542"/>
      <c r="Q17" s="323"/>
    </row>
    <row r="18" spans="1:17" ht="12.75" customHeight="1">
      <c r="A18" s="323"/>
      <c r="B18" s="323"/>
      <c r="C18" s="359" t="s">
        <v>352</v>
      </c>
      <c r="D18" s="359"/>
      <c r="E18" s="339"/>
      <c r="F18" s="492">
        <v>10.7</v>
      </c>
      <c r="G18" s="493"/>
      <c r="H18" s="492">
        <v>25.5</v>
      </c>
      <c r="I18" s="493"/>
      <c r="J18" s="492">
        <v>10.5</v>
      </c>
      <c r="K18" s="492">
        <v>10.8</v>
      </c>
      <c r="L18" s="360">
        <v>1.03</v>
      </c>
      <c r="M18" s="537"/>
      <c r="N18" s="540"/>
      <c r="O18" s="323"/>
      <c r="P18" s="542"/>
      <c r="Q18" s="323"/>
    </row>
    <row r="19" spans="1:17" s="365" customFormat="1" ht="12.75" customHeight="1">
      <c r="A19" s="363"/>
      <c r="B19" s="323"/>
      <c r="C19" s="359" t="s">
        <v>528</v>
      </c>
      <c r="D19" s="359"/>
      <c r="E19" s="364"/>
      <c r="F19" s="492">
        <v>25.4</v>
      </c>
      <c r="G19" s="494"/>
      <c r="H19" s="492">
        <v>57</v>
      </c>
      <c r="I19" s="494"/>
      <c r="J19" s="492">
        <v>22.7</v>
      </c>
      <c r="K19" s="492">
        <v>29</v>
      </c>
      <c r="L19" s="360">
        <v>1.28</v>
      </c>
      <c r="M19" s="543"/>
      <c r="N19" s="544"/>
      <c r="O19" s="363"/>
      <c r="P19" s="539"/>
      <c r="Q19" s="363"/>
    </row>
    <row r="20" spans="1:17" ht="12.75" customHeight="1">
      <c r="A20" s="323"/>
      <c r="B20" s="323"/>
      <c r="C20" s="359" t="s">
        <v>353</v>
      </c>
      <c r="D20" s="359"/>
      <c r="E20" s="339"/>
      <c r="F20" s="492">
        <v>5.5</v>
      </c>
      <c r="G20" s="493"/>
      <c r="H20" s="492">
        <v>9.8000000000000007</v>
      </c>
      <c r="I20" s="493"/>
      <c r="J20" s="492">
        <v>5.6</v>
      </c>
      <c r="K20" s="492">
        <v>5.4</v>
      </c>
      <c r="L20" s="360">
        <v>0.96</v>
      </c>
      <c r="M20" s="537"/>
      <c r="N20" s="540"/>
      <c r="O20" s="323"/>
      <c r="P20" s="542"/>
      <c r="Q20" s="323"/>
    </row>
    <row r="21" spans="1:17" s="367" customFormat="1" ht="12.75" customHeight="1">
      <c r="A21" s="366"/>
      <c r="B21" s="323"/>
      <c r="C21" s="359" t="s">
        <v>354</v>
      </c>
      <c r="D21" s="359"/>
      <c r="E21" s="351"/>
      <c r="F21" s="492">
        <v>14.7</v>
      </c>
      <c r="G21" s="493"/>
      <c r="H21" s="492">
        <v>29.9</v>
      </c>
      <c r="I21" s="493"/>
      <c r="J21" s="492">
        <v>17.600000000000001</v>
      </c>
      <c r="K21" s="492">
        <v>11.1</v>
      </c>
      <c r="L21" s="360">
        <v>0.63</v>
      </c>
      <c r="M21" s="543"/>
      <c r="N21" s="545"/>
      <c r="O21" s="366"/>
      <c r="P21" s="546"/>
      <c r="Q21" s="366"/>
    </row>
    <row r="22" spans="1:17" s="369" customFormat="1" ht="12.75" customHeight="1">
      <c r="A22" s="368"/>
      <c r="B22" s="368"/>
      <c r="C22" s="359" t="s">
        <v>355</v>
      </c>
      <c r="D22" s="359"/>
      <c r="E22" s="339"/>
      <c r="F22" s="492">
        <v>11.1</v>
      </c>
      <c r="G22" s="493"/>
      <c r="H22" s="492">
        <v>36.5</v>
      </c>
      <c r="I22" s="493"/>
      <c r="J22" s="492">
        <v>10.4</v>
      </c>
      <c r="K22" s="492">
        <v>12.1</v>
      </c>
      <c r="L22" s="360">
        <v>1.1599999999999999</v>
      </c>
      <c r="M22" s="537"/>
      <c r="N22" s="540"/>
      <c r="O22" s="368"/>
      <c r="P22" s="547"/>
      <c r="Q22" s="368"/>
    </row>
    <row r="23" spans="1:17" ht="12.75" customHeight="1">
      <c r="A23" s="323"/>
      <c r="B23" s="323"/>
      <c r="C23" s="359" t="s">
        <v>356</v>
      </c>
      <c r="D23" s="359"/>
      <c r="E23" s="339"/>
      <c r="F23" s="492">
        <v>5.0999999999999996</v>
      </c>
      <c r="G23" s="493"/>
      <c r="H23" s="492">
        <v>18.600000000000001</v>
      </c>
      <c r="I23" s="493"/>
      <c r="J23" s="492">
        <v>4.5</v>
      </c>
      <c r="K23" s="492">
        <v>5.8</v>
      </c>
      <c r="L23" s="360">
        <v>1.29</v>
      </c>
      <c r="M23" s="537"/>
      <c r="N23" s="540"/>
      <c r="O23" s="323"/>
      <c r="P23" s="541"/>
      <c r="Q23" s="323"/>
    </row>
    <row r="24" spans="1:17" ht="12.75" customHeight="1">
      <c r="A24" s="323"/>
      <c r="B24" s="323"/>
      <c r="C24" s="359" t="s">
        <v>357</v>
      </c>
      <c r="D24" s="359"/>
      <c r="E24" s="339"/>
      <c r="F24" s="492">
        <v>6.6</v>
      </c>
      <c r="G24" s="493"/>
      <c r="H24" s="492">
        <v>16.8</v>
      </c>
      <c r="I24" s="493"/>
      <c r="J24" s="492">
        <v>6.5</v>
      </c>
      <c r="K24" s="492">
        <v>6.7</v>
      </c>
      <c r="L24" s="360">
        <v>1.03</v>
      </c>
      <c r="M24" s="537"/>
      <c r="N24" s="540"/>
      <c r="O24" s="323"/>
      <c r="P24" s="541"/>
      <c r="Q24" s="323"/>
    </row>
    <row r="25" spans="1:17" s="373" customFormat="1" ht="12.75" customHeight="1">
      <c r="A25" s="370"/>
      <c r="B25" s="370"/>
      <c r="C25" s="350" t="s">
        <v>100</v>
      </c>
      <c r="D25" s="350"/>
      <c r="E25" s="371"/>
      <c r="F25" s="495">
        <v>16.3</v>
      </c>
      <c r="G25" s="496"/>
      <c r="H25" s="495">
        <v>39.1</v>
      </c>
      <c r="I25" s="496"/>
      <c r="J25" s="495">
        <v>16.899999999999999</v>
      </c>
      <c r="K25" s="495">
        <v>15.7</v>
      </c>
      <c r="L25" s="372">
        <v>0.93</v>
      </c>
      <c r="M25" s="543"/>
      <c r="N25" s="548"/>
      <c r="O25" s="370"/>
      <c r="P25" s="542"/>
      <c r="Q25" s="370"/>
    </row>
    <row r="26" spans="1:17" s="379" customFormat="1" ht="12.75" customHeight="1">
      <c r="A26" s="374"/>
      <c r="B26" s="374"/>
      <c r="C26" s="375" t="s">
        <v>358</v>
      </c>
      <c r="D26" s="375"/>
      <c r="E26" s="376"/>
      <c r="F26" s="497">
        <v>11.7</v>
      </c>
      <c r="G26" s="377"/>
      <c r="H26" s="497">
        <v>23.9</v>
      </c>
      <c r="I26" s="377"/>
      <c r="J26" s="497">
        <v>11.6</v>
      </c>
      <c r="K26" s="497">
        <v>11.8</v>
      </c>
      <c r="L26" s="378">
        <v>1.02</v>
      </c>
      <c r="M26" s="549"/>
      <c r="N26" s="550"/>
      <c r="O26" s="374"/>
      <c r="P26" s="551"/>
      <c r="Q26" s="374"/>
    </row>
    <row r="27" spans="1:17" ht="12.75" customHeight="1">
      <c r="A27" s="323"/>
      <c r="B27" s="323"/>
      <c r="C27" s="359" t="s">
        <v>359</v>
      </c>
      <c r="D27" s="359"/>
      <c r="E27" s="339"/>
      <c r="F27" s="492">
        <v>12.6</v>
      </c>
      <c r="G27" s="493"/>
      <c r="H27" s="492">
        <v>30.3</v>
      </c>
      <c r="I27" s="493"/>
      <c r="J27" s="492">
        <v>14.1</v>
      </c>
      <c r="K27" s="492">
        <v>11</v>
      </c>
      <c r="L27" s="360">
        <v>0.78</v>
      </c>
      <c r="M27" s="537"/>
      <c r="N27" s="540"/>
      <c r="O27" s="323"/>
      <c r="P27" s="542"/>
      <c r="Q27" s="323"/>
    </row>
    <row r="28" spans="1:17" ht="12.75" customHeight="1">
      <c r="A28" s="323"/>
      <c r="B28" s="323"/>
      <c r="C28" s="359" t="s">
        <v>360</v>
      </c>
      <c r="D28" s="359"/>
      <c r="E28" s="339"/>
      <c r="F28" s="492">
        <v>7.7</v>
      </c>
      <c r="G28" s="494"/>
      <c r="H28" s="492">
        <v>13.7</v>
      </c>
      <c r="I28" s="494"/>
      <c r="J28" s="492">
        <v>7.9</v>
      </c>
      <c r="K28" s="492">
        <v>7.4</v>
      </c>
      <c r="L28" s="360">
        <v>0.94</v>
      </c>
      <c r="M28" s="537"/>
      <c r="N28" s="540"/>
      <c r="O28" s="323"/>
      <c r="P28" s="542"/>
      <c r="Q28" s="323"/>
    </row>
    <row r="29" spans="1:17" ht="12.75" customHeight="1">
      <c r="A29" s="323"/>
      <c r="B29" s="323"/>
      <c r="C29" s="359" t="s">
        <v>545</v>
      </c>
      <c r="D29" s="359"/>
      <c r="E29" s="380"/>
      <c r="F29" s="492">
        <v>10.8</v>
      </c>
      <c r="G29" s="493"/>
      <c r="H29" s="492">
        <v>29.9</v>
      </c>
      <c r="I29" s="493"/>
      <c r="J29" s="492">
        <v>11</v>
      </c>
      <c r="K29" s="492">
        <v>10.5</v>
      </c>
      <c r="L29" s="360">
        <v>0.95</v>
      </c>
      <c r="M29" s="537"/>
      <c r="N29" s="540"/>
      <c r="O29" s="323"/>
      <c r="P29" s="542"/>
      <c r="Q29" s="323"/>
    </row>
    <row r="30" spans="1:17" ht="12.75" customHeight="1">
      <c r="A30" s="323"/>
      <c r="B30" s="323"/>
      <c r="C30" s="359" t="s">
        <v>546</v>
      </c>
      <c r="D30" s="359"/>
      <c r="E30" s="339"/>
      <c r="F30" s="492">
        <v>14.2</v>
      </c>
      <c r="G30" s="494"/>
      <c r="H30" s="492">
        <v>31.9</v>
      </c>
      <c r="I30" s="494"/>
      <c r="J30" s="492">
        <v>14.4</v>
      </c>
      <c r="K30" s="492">
        <v>13.9</v>
      </c>
      <c r="L30" s="360">
        <v>0.97</v>
      </c>
      <c r="M30" s="537"/>
      <c r="N30" s="540"/>
      <c r="O30" s="323"/>
      <c r="P30" s="542"/>
      <c r="Q30" s="323"/>
    </row>
    <row r="31" spans="1:17" ht="12.75" customHeight="1">
      <c r="A31" s="323"/>
      <c r="B31" s="323"/>
      <c r="C31" s="359" t="s">
        <v>507</v>
      </c>
      <c r="D31" s="359"/>
      <c r="E31" s="339"/>
      <c r="F31" s="492">
        <v>12.4</v>
      </c>
      <c r="G31" s="494"/>
      <c r="H31" s="492">
        <v>24.3</v>
      </c>
      <c r="I31" s="494"/>
      <c r="J31" s="492">
        <v>14.5</v>
      </c>
      <c r="K31" s="492">
        <v>10.4</v>
      </c>
      <c r="L31" s="360">
        <v>0.72</v>
      </c>
      <c r="M31" s="537"/>
      <c r="N31" s="540"/>
      <c r="O31" s="323"/>
      <c r="P31" s="542"/>
      <c r="Q31" s="323"/>
    </row>
    <row r="32" spans="1:17" s="385" customFormat="1" ht="12.75" customHeight="1">
      <c r="A32" s="381"/>
      <c r="B32" s="323"/>
      <c r="C32" s="359" t="s">
        <v>361</v>
      </c>
      <c r="D32" s="359"/>
      <c r="E32" s="364"/>
      <c r="F32" s="492">
        <v>10.4</v>
      </c>
      <c r="G32" s="493"/>
      <c r="H32" s="492">
        <v>27.8</v>
      </c>
      <c r="I32" s="493"/>
      <c r="J32" s="492">
        <v>9.9</v>
      </c>
      <c r="K32" s="492">
        <v>11.1</v>
      </c>
      <c r="L32" s="360">
        <v>1.1200000000000001</v>
      </c>
      <c r="M32" s="537"/>
      <c r="N32" s="552"/>
      <c r="O32" s="381"/>
      <c r="P32" s="553"/>
      <c r="Q32" s="381"/>
    </row>
    <row r="33" spans="1:17" ht="12.75" customHeight="1">
      <c r="A33" s="323"/>
      <c r="B33" s="323"/>
      <c r="C33" s="359" t="s">
        <v>526</v>
      </c>
      <c r="D33" s="359"/>
      <c r="E33" s="339"/>
      <c r="F33" s="492">
        <v>7.8</v>
      </c>
      <c r="G33" s="494"/>
      <c r="H33" s="492">
        <v>20.6</v>
      </c>
      <c r="I33" s="494"/>
      <c r="J33" s="492">
        <v>8.3000000000000007</v>
      </c>
      <c r="K33" s="492">
        <v>7.3</v>
      </c>
      <c r="L33" s="360">
        <v>0.88</v>
      </c>
      <c r="M33" s="537"/>
      <c r="N33" s="540"/>
      <c r="O33" s="323"/>
      <c r="P33" s="542"/>
      <c r="Q33" s="323"/>
    </row>
    <row r="34" spans="1:17" ht="12.75" customHeight="1">
      <c r="A34" s="323"/>
      <c r="B34" s="323"/>
      <c r="C34" s="359" t="s">
        <v>362</v>
      </c>
      <c r="D34" s="359"/>
      <c r="E34" s="339"/>
      <c r="F34" s="492">
        <v>7.3</v>
      </c>
      <c r="G34" s="493"/>
      <c r="H34" s="492">
        <v>20.7</v>
      </c>
      <c r="I34" s="493"/>
      <c r="J34" s="492">
        <v>6.3</v>
      </c>
      <c r="K34" s="492">
        <v>8.5</v>
      </c>
      <c r="L34" s="360">
        <v>1.35</v>
      </c>
      <c r="M34" s="537"/>
      <c r="N34" s="540"/>
      <c r="O34" s="323"/>
      <c r="P34" s="542"/>
      <c r="Q34" s="323"/>
    </row>
    <row r="35" spans="1:17" s="367" customFormat="1" ht="12.75" customHeight="1">
      <c r="A35" s="366"/>
      <c r="B35" s="323"/>
      <c r="C35" s="359" t="s">
        <v>547</v>
      </c>
      <c r="D35" s="359"/>
      <c r="E35" s="351"/>
      <c r="F35" s="492">
        <v>6.9</v>
      </c>
      <c r="G35" s="493"/>
      <c r="H35" s="492">
        <v>23</v>
      </c>
      <c r="I35" s="494"/>
      <c r="J35" s="492">
        <v>7.5</v>
      </c>
      <c r="K35" s="492">
        <v>6.2</v>
      </c>
      <c r="L35" s="360">
        <v>0.83</v>
      </c>
      <c r="M35" s="543"/>
      <c r="N35" s="545"/>
      <c r="O35" s="366"/>
      <c r="P35" s="546"/>
      <c r="Q35" s="366"/>
    </row>
    <row r="36" spans="1:17" ht="12.75" customHeight="1">
      <c r="A36" s="323"/>
      <c r="B36" s="323"/>
      <c r="C36" s="359" t="s">
        <v>363</v>
      </c>
      <c r="D36" s="359"/>
      <c r="E36" s="339"/>
      <c r="F36" s="492">
        <v>7.7</v>
      </c>
      <c r="G36" s="493"/>
      <c r="H36" s="492">
        <v>23</v>
      </c>
      <c r="I36" s="493"/>
      <c r="J36" s="492">
        <v>8</v>
      </c>
      <c r="K36" s="492">
        <v>7.3</v>
      </c>
      <c r="L36" s="360">
        <v>0.91</v>
      </c>
      <c r="M36" s="537"/>
      <c r="N36" s="540"/>
      <c r="O36" s="323"/>
      <c r="P36" s="541"/>
      <c r="Q36" s="323"/>
    </row>
    <row r="37" spans="1:17" s="379" customFormat="1" ht="12.75" customHeight="1">
      <c r="A37" s="374"/>
      <c r="B37" s="374"/>
      <c r="C37" s="375" t="s">
        <v>364</v>
      </c>
      <c r="D37" s="375"/>
      <c r="E37" s="376"/>
      <c r="F37" s="497">
        <v>10.7</v>
      </c>
      <c r="G37" s="377"/>
      <c r="H37" s="497">
        <v>23.4</v>
      </c>
      <c r="I37" s="377"/>
      <c r="J37" s="497">
        <v>10.7</v>
      </c>
      <c r="K37" s="497">
        <v>10.7</v>
      </c>
      <c r="L37" s="378">
        <v>1</v>
      </c>
      <c r="M37" s="549"/>
      <c r="N37" s="550"/>
      <c r="O37" s="374"/>
      <c r="P37" s="551"/>
      <c r="Q37" s="374"/>
    </row>
    <row r="38" spans="1:17" ht="23.25" customHeight="1">
      <c r="A38" s="323"/>
      <c r="B38" s="323"/>
      <c r="C38" s="359" t="s">
        <v>365</v>
      </c>
      <c r="D38" s="359"/>
      <c r="E38" s="339"/>
      <c r="F38" s="492">
        <v>7.9</v>
      </c>
      <c r="G38" s="493"/>
      <c r="H38" s="492">
        <v>16</v>
      </c>
      <c r="I38" s="493"/>
      <c r="J38" s="492">
        <v>8</v>
      </c>
      <c r="K38" s="492">
        <v>7.7</v>
      </c>
      <c r="L38" s="360">
        <v>0.96</v>
      </c>
      <c r="M38" s="537"/>
      <c r="N38" s="540"/>
      <c r="O38" s="323"/>
      <c r="P38" s="541"/>
      <c r="Q38" s="323"/>
    </row>
    <row r="39" spans="1:17" ht="12" customHeight="1">
      <c r="A39" s="323"/>
      <c r="B39" s="323"/>
      <c r="C39" s="359" t="s">
        <v>508</v>
      </c>
      <c r="D39" s="359"/>
      <c r="E39" s="339"/>
      <c r="F39" s="492">
        <v>4.2</v>
      </c>
      <c r="G39" s="494"/>
      <c r="H39" s="492">
        <v>7</v>
      </c>
      <c r="I39" s="494"/>
      <c r="J39" s="492">
        <v>4.4000000000000004</v>
      </c>
      <c r="K39" s="492">
        <v>3.8</v>
      </c>
      <c r="L39" s="360">
        <v>0.86</v>
      </c>
      <c r="M39" s="537"/>
      <c r="N39" s="540"/>
      <c r="O39" s="323"/>
      <c r="P39" s="541"/>
      <c r="Q39" s="323"/>
    </row>
    <row r="40" spans="1:17" s="394" customFormat="1" ht="12" customHeight="1">
      <c r="A40" s="386"/>
      <c r="B40" s="323"/>
      <c r="C40" s="387"/>
      <c r="D40" s="388"/>
      <c r="E40" s="389"/>
      <c r="F40" s="390"/>
      <c r="G40" s="390"/>
      <c r="H40" s="390"/>
      <c r="I40" s="390"/>
      <c r="J40" s="391"/>
      <c r="K40" s="391"/>
      <c r="L40" s="391"/>
      <c r="M40" s="391"/>
      <c r="N40" s="392"/>
      <c r="O40" s="393"/>
      <c r="P40" s="356"/>
    </row>
    <row r="41" spans="1:17" ht="17.25" customHeight="1">
      <c r="A41" s="323"/>
      <c r="B41" s="323"/>
      <c r="C41" s="359"/>
      <c r="D41" s="359"/>
      <c r="E41" s="339"/>
      <c r="F41" s="353"/>
      <c r="G41" s="1664"/>
      <c r="H41" s="1664"/>
      <c r="I41" s="1664"/>
      <c r="J41" s="1664"/>
      <c r="K41" s="1664"/>
      <c r="L41" s="1664"/>
      <c r="M41" s="1664"/>
      <c r="N41" s="362"/>
      <c r="O41" s="315"/>
    </row>
    <row r="42" spans="1:17" ht="17.25" customHeight="1">
      <c r="A42" s="323"/>
      <c r="B42" s="323"/>
      <c r="C42" s="359"/>
      <c r="D42" s="359"/>
      <c r="E42" s="339"/>
      <c r="F42" s="353"/>
      <c r="G42" s="1664"/>
      <c r="H42" s="1664"/>
      <c r="I42" s="1664"/>
      <c r="J42" s="1664"/>
      <c r="K42" s="1664"/>
      <c r="L42" s="1664"/>
      <c r="M42" s="1664"/>
      <c r="N42" s="362"/>
      <c r="O42" s="315"/>
    </row>
    <row r="43" spans="1:17" ht="17.25" customHeight="1">
      <c r="A43" s="323"/>
      <c r="B43" s="323"/>
      <c r="C43" s="359"/>
      <c r="D43" s="359"/>
      <c r="E43" s="339"/>
      <c r="F43" s="353"/>
      <c r="G43" s="1664"/>
      <c r="H43" s="1664"/>
      <c r="I43" s="1664"/>
      <c r="J43" s="1664"/>
      <c r="K43" s="1664"/>
      <c r="L43" s="1664"/>
      <c r="M43" s="1664"/>
      <c r="N43" s="362"/>
      <c r="O43" s="315"/>
    </row>
    <row r="44" spans="1:17" ht="17.25" customHeight="1">
      <c r="A44" s="323"/>
      <c r="B44" s="323"/>
      <c r="C44" s="359"/>
      <c r="D44" s="359"/>
      <c r="E44" s="395"/>
      <c r="F44" s="353"/>
      <c r="G44" s="1664"/>
      <c r="H44" s="1664"/>
      <c r="I44" s="1664"/>
      <c r="J44" s="1664"/>
      <c r="K44" s="1664"/>
      <c r="L44" s="1664"/>
      <c r="M44" s="1664"/>
      <c r="N44" s="362"/>
      <c r="O44" s="315"/>
    </row>
    <row r="45" spans="1:17" ht="17.25" customHeight="1">
      <c r="A45" s="323"/>
      <c r="B45" s="323"/>
      <c r="C45" s="359"/>
      <c r="D45" s="359"/>
      <c r="E45" s="339"/>
      <c r="F45" s="353"/>
      <c r="G45" s="1664"/>
      <c r="H45" s="1664"/>
      <c r="I45" s="1664"/>
      <c r="J45" s="1664"/>
      <c r="K45" s="1664"/>
      <c r="L45" s="1664"/>
      <c r="M45" s="1664"/>
      <c r="N45" s="362"/>
      <c r="O45" s="315"/>
    </row>
    <row r="46" spans="1:17" ht="17.25" customHeight="1">
      <c r="A46" s="323"/>
      <c r="B46" s="323"/>
      <c r="C46" s="359"/>
      <c r="D46" s="359"/>
      <c r="E46" s="339"/>
      <c r="F46" s="353"/>
      <c r="G46" s="1664"/>
      <c r="H46" s="1664"/>
      <c r="I46" s="1664"/>
      <c r="J46" s="1664"/>
      <c r="K46" s="1664"/>
      <c r="L46" s="1664"/>
      <c r="M46" s="1664"/>
      <c r="N46" s="362"/>
      <c r="O46" s="315"/>
    </row>
    <row r="47" spans="1:17" ht="17.25" customHeight="1">
      <c r="A47" s="323"/>
      <c r="B47" s="323"/>
      <c r="C47" s="359"/>
      <c r="D47" s="359"/>
      <c r="E47" s="339"/>
      <c r="F47" s="353"/>
      <c r="G47" s="1664"/>
      <c r="H47" s="1664"/>
      <c r="I47" s="1664"/>
      <c r="J47" s="1664"/>
      <c r="K47" s="1664"/>
      <c r="L47" s="1664"/>
      <c r="M47" s="1664"/>
      <c r="N47" s="362"/>
      <c r="O47" s="315"/>
    </row>
    <row r="48" spans="1:17" ht="17.25" customHeight="1">
      <c r="A48" s="323"/>
      <c r="B48" s="323"/>
      <c r="C48" s="359"/>
      <c r="D48" s="359"/>
      <c r="E48" s="339"/>
      <c r="F48" s="353"/>
      <c r="G48" s="1664"/>
      <c r="H48" s="1664"/>
      <c r="I48" s="1664"/>
      <c r="J48" s="1664"/>
      <c r="K48" s="1664"/>
      <c r="L48" s="1664"/>
      <c r="M48" s="1664"/>
      <c r="N48" s="362"/>
      <c r="O48" s="315"/>
    </row>
    <row r="49" spans="1:16" ht="17.25" customHeight="1">
      <c r="A49" s="323"/>
      <c r="B49" s="323"/>
      <c r="C49" s="359"/>
      <c r="D49" s="359"/>
      <c r="E49" s="339"/>
      <c r="F49" s="353"/>
      <c r="G49" s="1664"/>
      <c r="H49" s="1664"/>
      <c r="I49" s="1664"/>
      <c r="J49" s="1664"/>
      <c r="K49" s="1664"/>
      <c r="L49" s="1664"/>
      <c r="M49" s="1664"/>
      <c r="N49" s="362"/>
      <c r="O49" s="315"/>
    </row>
    <row r="50" spans="1:16" ht="17.25" customHeight="1">
      <c r="A50" s="323"/>
      <c r="B50" s="323"/>
      <c r="C50" s="359"/>
      <c r="D50" s="359"/>
      <c r="E50" s="339"/>
      <c r="F50" s="353"/>
      <c r="G50" s="1664"/>
      <c r="H50" s="1664"/>
      <c r="I50" s="1664"/>
      <c r="J50" s="1664"/>
      <c r="K50" s="1664"/>
      <c r="L50" s="1664"/>
      <c r="M50" s="1664"/>
      <c r="N50" s="362"/>
      <c r="O50" s="315"/>
    </row>
    <row r="51" spans="1:16" ht="17.25" customHeight="1">
      <c r="A51" s="323"/>
      <c r="B51" s="323"/>
      <c r="C51" s="359"/>
      <c r="D51" s="359"/>
      <c r="E51" s="339"/>
      <c r="F51" s="353"/>
      <c r="G51" s="1664"/>
      <c r="H51" s="1664"/>
      <c r="I51" s="1664"/>
      <c r="J51" s="1664"/>
      <c r="K51" s="1664"/>
      <c r="L51" s="1664"/>
      <c r="M51" s="1664"/>
      <c r="N51" s="362"/>
      <c r="O51" s="315"/>
    </row>
    <row r="52" spans="1:16" ht="17.25" customHeight="1">
      <c r="A52" s="323"/>
      <c r="B52" s="323"/>
      <c r="C52" s="359"/>
      <c r="D52" s="359"/>
      <c r="E52" s="339"/>
      <c r="F52" s="353"/>
      <c r="G52" s="1664"/>
      <c r="H52" s="1664"/>
      <c r="I52" s="1664"/>
      <c r="J52" s="1664"/>
      <c r="K52" s="1664"/>
      <c r="L52" s="1664"/>
      <c r="M52" s="1664"/>
      <c r="N52" s="362"/>
      <c r="O52" s="315"/>
    </row>
    <row r="53" spans="1:16" s="385" customFormat="1" ht="17.25" customHeight="1">
      <c r="A53" s="381"/>
      <c r="B53" s="323"/>
      <c r="C53" s="359"/>
      <c r="D53" s="359"/>
      <c r="E53" s="396"/>
      <c r="F53" s="353"/>
      <c r="G53" s="1663"/>
      <c r="H53" s="1663"/>
      <c r="I53" s="1663"/>
      <c r="J53" s="1663"/>
      <c r="K53" s="1663"/>
      <c r="L53" s="1664"/>
      <c r="M53" s="1664"/>
      <c r="N53" s="382"/>
      <c r="O53" s="383"/>
      <c r="P53" s="384"/>
    </row>
    <row r="54" spans="1:16" ht="17.25" customHeight="1">
      <c r="A54" s="323"/>
      <c r="B54" s="323"/>
      <c r="C54" s="359"/>
      <c r="D54" s="359"/>
      <c r="E54" s="339"/>
      <c r="F54" s="353"/>
      <c r="G54" s="1664"/>
      <c r="H54" s="1664"/>
      <c r="I54" s="1664"/>
      <c r="J54" s="1664"/>
      <c r="K54" s="1664"/>
      <c r="L54" s="1664"/>
      <c r="M54" s="1664"/>
      <c r="N54" s="362"/>
      <c r="O54" s="315"/>
    </row>
    <row r="55" spans="1:16" ht="17.25" customHeight="1">
      <c r="A55" s="323"/>
      <c r="B55" s="323"/>
      <c r="C55" s="359"/>
      <c r="D55" s="359"/>
      <c r="E55" s="339"/>
      <c r="F55" s="353"/>
      <c r="G55" s="1663"/>
      <c r="H55" s="1663"/>
      <c r="I55" s="1663"/>
      <c r="J55" s="1663"/>
      <c r="K55" s="1663"/>
      <c r="L55" s="1664"/>
      <c r="M55" s="1664"/>
      <c r="N55" s="362"/>
      <c r="O55" s="315"/>
    </row>
    <row r="56" spans="1:16" ht="5.25" customHeight="1">
      <c r="A56" s="323"/>
      <c r="B56" s="323"/>
      <c r="C56" s="359"/>
      <c r="D56" s="359"/>
      <c r="E56" s="339"/>
      <c r="F56" s="353"/>
      <c r="G56" s="1663"/>
      <c r="H56" s="1663"/>
      <c r="I56" s="1663"/>
      <c r="J56" s="1663"/>
      <c r="K56" s="1663"/>
      <c r="L56" s="1664"/>
      <c r="M56" s="1664"/>
      <c r="N56" s="362"/>
      <c r="O56" s="315"/>
    </row>
    <row r="57" spans="1:16" ht="18.75" customHeight="1">
      <c r="A57" s="323"/>
      <c r="B57" s="323"/>
      <c r="C57" s="359"/>
      <c r="D57" s="359"/>
      <c r="E57" s="339"/>
      <c r="F57" s="353"/>
      <c r="G57" s="1664"/>
      <c r="H57" s="1664"/>
      <c r="I57" s="1664"/>
      <c r="J57" s="1664"/>
      <c r="K57" s="1664"/>
      <c r="L57" s="1664"/>
      <c r="M57" s="1664"/>
      <c r="N57" s="362"/>
      <c r="O57" s="315"/>
    </row>
    <row r="58" spans="1:16" ht="11.25" customHeight="1">
      <c r="A58" s="323"/>
      <c r="B58" s="323"/>
      <c r="C58" s="1665" t="s">
        <v>548</v>
      </c>
      <c r="D58" s="1666"/>
      <c r="E58" s="1666"/>
      <c r="F58" s="1666"/>
      <c r="G58" s="1666"/>
      <c r="H58" s="1666"/>
      <c r="I58" s="1666"/>
      <c r="J58" s="1666"/>
      <c r="K58" s="1666"/>
      <c r="L58" s="1666"/>
      <c r="M58" s="1666"/>
      <c r="N58" s="1667"/>
      <c r="O58" s="315"/>
    </row>
    <row r="59" spans="1:16" ht="21" customHeight="1" thickBot="1">
      <c r="A59" s="323"/>
      <c r="B59" s="323"/>
      <c r="C59" s="1666" t="s">
        <v>549</v>
      </c>
      <c r="D59" s="1666"/>
      <c r="E59" s="1666"/>
      <c r="F59" s="1666"/>
      <c r="G59" s="1666"/>
      <c r="H59" s="1666"/>
      <c r="I59" s="1666"/>
      <c r="J59" s="1666"/>
      <c r="K59" s="1666"/>
      <c r="L59" s="1666"/>
      <c r="M59" s="1666"/>
      <c r="N59" s="1009"/>
      <c r="O59" s="315"/>
    </row>
    <row r="60" spans="1:16" ht="13.5" customHeight="1" thickBot="1">
      <c r="A60" s="323"/>
      <c r="B60" s="323"/>
      <c r="C60" s="1659"/>
      <c r="D60" s="1660"/>
      <c r="E60" s="1660"/>
      <c r="F60" s="1660"/>
      <c r="G60" s="397"/>
      <c r="H60" s="397"/>
      <c r="I60" s="398"/>
      <c r="J60" s="398"/>
      <c r="K60" s="398"/>
      <c r="L60" s="1661" t="s">
        <v>561</v>
      </c>
      <c r="M60" s="1662"/>
      <c r="N60" s="399">
        <v>21</v>
      </c>
      <c r="O60" s="315"/>
    </row>
    <row r="64" spans="1:16" ht="8.25" customHeight="1"/>
    <row r="66" spans="14:14" ht="9" customHeight="1"/>
    <row r="67" spans="14:14" ht="8.25" customHeight="1">
      <c r="N67" s="400"/>
    </row>
    <row r="68" spans="14:14" ht="9.75" customHeight="1"/>
  </sheetData>
  <mergeCells count="39">
    <mergeCell ref="G43:K43"/>
    <mergeCell ref="L43:M43"/>
    <mergeCell ref="C7:D7"/>
    <mergeCell ref="G41:K41"/>
    <mergeCell ref="L41:M41"/>
    <mergeCell ref="G42:K42"/>
    <mergeCell ref="L42:M42"/>
    <mergeCell ref="G44:K44"/>
    <mergeCell ref="L44:M44"/>
    <mergeCell ref="G45:K45"/>
    <mergeCell ref="L45:M45"/>
    <mergeCell ref="G46:K46"/>
    <mergeCell ref="L46:M46"/>
    <mergeCell ref="G47:K47"/>
    <mergeCell ref="L47:M47"/>
    <mergeCell ref="G48:K48"/>
    <mergeCell ref="L48:M48"/>
    <mergeCell ref="G49:K49"/>
    <mergeCell ref="L49:M49"/>
    <mergeCell ref="G50:K50"/>
    <mergeCell ref="L50:M50"/>
    <mergeCell ref="G51:K51"/>
    <mergeCell ref="L51:M51"/>
    <mergeCell ref="G52:K52"/>
    <mergeCell ref="L52:M52"/>
    <mergeCell ref="G53:K53"/>
    <mergeCell ref="L53:M53"/>
    <mergeCell ref="G54:K54"/>
    <mergeCell ref="L54:M54"/>
    <mergeCell ref="G55:K55"/>
    <mergeCell ref="L55:M55"/>
    <mergeCell ref="C60:F60"/>
    <mergeCell ref="L60:M60"/>
    <mergeCell ref="G56:K56"/>
    <mergeCell ref="L56:M56"/>
    <mergeCell ref="G57:K57"/>
    <mergeCell ref="L57:M57"/>
    <mergeCell ref="C58:N58"/>
    <mergeCell ref="C59:M59"/>
  </mergeCells>
  <printOptions horizontalCentered="1"/>
  <pageMargins left="0.15748031496062992" right="0.15748031496062992" top="0.19685039370078741" bottom="0.19685039370078741" header="0" footer="0"/>
  <pageSetup paperSize="9" scale="98" orientation="portrait" r:id="rId1"/>
  <headerFooter alignWithMargins="0"/>
  <drawing r:id="rId2"/>
</worksheet>
</file>

<file path=xl/worksheets/sheet2.xml><?xml version="1.0" encoding="utf-8"?>
<worksheet xmlns="http://schemas.openxmlformats.org/spreadsheetml/2006/main" xmlns:r="http://schemas.openxmlformats.org/officeDocument/2006/relationships">
  <sheetPr codeName="Folha8" enableFormatConditionsCalculation="0">
    <tabColor indexed="47"/>
    <pageSetUpPr fitToPage="1"/>
  </sheetPr>
  <dimension ref="A1:R69"/>
  <sheetViews>
    <sheetView showRuler="0" workbookViewId="0"/>
  </sheetViews>
  <sheetFormatPr defaultRowHeight="12.75"/>
  <cols>
    <col min="1" max="1" width="1" customWidth="1"/>
    <col min="2" max="2" width="2.5703125" customWidth="1"/>
    <col min="3" max="3" width="3" customWidth="1"/>
    <col min="4" max="4" width="16.7109375" customWidth="1"/>
    <col min="5" max="5" width="0.5703125" customWidth="1"/>
    <col min="6" max="6" width="13" customWidth="1"/>
    <col min="7" max="7" width="5.140625" customWidth="1"/>
    <col min="8" max="8" width="2.5703125" customWidth="1"/>
    <col min="9" max="9" width="15.28515625" customWidth="1"/>
    <col min="10" max="10" width="5.28515625" customWidth="1"/>
    <col min="11" max="11" width="10.140625" customWidth="1"/>
    <col min="12" max="12" width="22" customWidth="1"/>
    <col min="13" max="13" width="2.7109375" customWidth="1"/>
    <col min="14" max="14" width="2.42578125" customWidth="1"/>
    <col min="15" max="15" width="1" customWidth="1"/>
    <col min="17" max="17" width="13" customWidth="1"/>
  </cols>
  <sheetData>
    <row r="1" spans="1:17" ht="13.5" customHeight="1">
      <c r="A1" s="4"/>
      <c r="B1" s="28"/>
      <c r="C1" s="28"/>
      <c r="D1" s="28"/>
      <c r="E1" s="29"/>
      <c r="F1" s="29"/>
      <c r="G1" s="34" t="s">
        <v>49</v>
      </c>
      <c r="H1" s="40"/>
      <c r="I1" s="8"/>
      <c r="J1" s="8"/>
      <c r="K1" s="8"/>
      <c r="L1" s="8"/>
      <c r="M1" s="8"/>
      <c r="N1" s="8"/>
      <c r="O1" s="8"/>
    </row>
    <row r="2" spans="1:17" ht="13.5" customHeight="1">
      <c r="A2" s="4"/>
      <c r="B2" s="32"/>
      <c r="C2" s="1404"/>
      <c r="D2" s="1404"/>
      <c r="E2" s="1404"/>
      <c r="F2" s="1404"/>
      <c r="G2" s="1404"/>
      <c r="H2" s="8"/>
      <c r="I2" s="8"/>
      <c r="J2" s="8"/>
      <c r="K2" s="8"/>
      <c r="L2" s="8"/>
      <c r="M2" s="8"/>
      <c r="N2" s="8"/>
      <c r="O2" s="8"/>
    </row>
    <row r="3" spans="1:17">
      <c r="A3" s="4"/>
      <c r="B3" s="32"/>
      <c r="C3" s="1405"/>
      <c r="D3" s="1405"/>
      <c r="E3" s="1405"/>
      <c r="F3" s="1405"/>
      <c r="G3" s="1405"/>
      <c r="H3" s="1"/>
      <c r="I3" s="8"/>
      <c r="J3" s="8"/>
      <c r="K3" s="8"/>
      <c r="L3" s="8"/>
      <c r="M3" s="8"/>
      <c r="N3" s="8"/>
      <c r="O3" s="4"/>
    </row>
    <row r="4" spans="1:17" ht="12.75" customHeight="1">
      <c r="A4" s="4"/>
      <c r="B4" s="30"/>
      <c r="C4" s="1407" t="s">
        <v>59</v>
      </c>
      <c r="D4" s="1408"/>
      <c r="E4" s="1408"/>
      <c r="F4" s="1408"/>
      <c r="G4" s="1408"/>
      <c r="H4" s="1408"/>
      <c r="I4" s="8"/>
      <c r="J4" s="8"/>
      <c r="K4" s="8"/>
      <c r="L4" s="8"/>
      <c r="M4" s="33"/>
      <c r="N4" s="8"/>
      <c r="O4" s="4"/>
    </row>
    <row r="5" spans="1:17" s="12" customFormat="1" ht="16.5" customHeight="1">
      <c r="A5" s="11"/>
      <c r="B5" s="31"/>
      <c r="C5" s="1408"/>
      <c r="D5" s="1408"/>
      <c r="E5" s="1408"/>
      <c r="F5" s="1408"/>
      <c r="G5" s="1408"/>
      <c r="H5" s="1408"/>
      <c r="I5" s="8"/>
      <c r="J5" s="8"/>
      <c r="K5" s="8"/>
      <c r="L5" s="8"/>
      <c r="M5" s="33"/>
      <c r="N5" s="8"/>
      <c r="O5" s="11"/>
    </row>
    <row r="6" spans="1:17" ht="11.25" customHeight="1">
      <c r="A6" s="4"/>
      <c r="B6" s="30"/>
      <c r="C6" s="1408"/>
      <c r="D6" s="1408"/>
      <c r="E6" s="1408"/>
      <c r="F6" s="1408"/>
      <c r="G6" s="1408"/>
      <c r="H6" s="1408"/>
      <c r="I6" s="8"/>
      <c r="J6" s="8"/>
      <c r="K6" s="8"/>
      <c r="L6" s="8"/>
      <c r="M6" s="33"/>
      <c r="N6" s="8"/>
      <c r="O6" s="4"/>
    </row>
    <row r="7" spans="1:17" ht="11.25" customHeight="1">
      <c r="A7" s="4"/>
      <c r="B7" s="30"/>
      <c r="C7" s="1408"/>
      <c r="D7" s="1408"/>
      <c r="E7" s="1408"/>
      <c r="F7" s="1408"/>
      <c r="G7" s="1408"/>
      <c r="H7" s="1408"/>
      <c r="I7" s="8"/>
      <c r="J7" s="8"/>
      <c r="K7" s="8"/>
      <c r="L7" s="8"/>
      <c r="M7" s="33"/>
      <c r="N7" s="8"/>
      <c r="O7" s="4"/>
    </row>
    <row r="8" spans="1:17" ht="117" customHeight="1">
      <c r="A8" s="4"/>
      <c r="B8" s="30"/>
      <c r="C8" s="1408"/>
      <c r="D8" s="1408"/>
      <c r="E8" s="1408"/>
      <c r="F8" s="1408"/>
      <c r="G8" s="1408"/>
      <c r="H8" s="1408"/>
      <c r="I8" s="8"/>
      <c r="J8" s="8"/>
      <c r="K8" s="8"/>
      <c r="L8" s="8"/>
      <c r="M8" s="33"/>
      <c r="N8" s="8"/>
      <c r="O8" s="4"/>
    </row>
    <row r="9" spans="1:17" ht="10.5" customHeight="1">
      <c r="A9" s="4"/>
      <c r="B9" s="30"/>
      <c r="C9" s="1408"/>
      <c r="D9" s="1408"/>
      <c r="E9" s="1408"/>
      <c r="F9" s="1408"/>
      <c r="G9" s="1408"/>
      <c r="H9" s="1408"/>
      <c r="I9" s="8"/>
      <c r="J9" s="8"/>
      <c r="K9" s="8"/>
      <c r="L9" s="8"/>
      <c r="M9" s="33"/>
      <c r="N9" s="5"/>
      <c r="O9" s="4"/>
    </row>
    <row r="10" spans="1:17" ht="11.25" customHeight="1">
      <c r="A10" s="4"/>
      <c r="B10" s="30"/>
      <c r="C10" s="1408"/>
      <c r="D10" s="1408"/>
      <c r="E10" s="1408"/>
      <c r="F10" s="1408"/>
      <c r="G10" s="1408"/>
      <c r="H10" s="1408"/>
      <c r="I10" s="8"/>
      <c r="J10" s="8"/>
      <c r="K10" s="8"/>
      <c r="L10" s="8"/>
      <c r="M10" s="33"/>
      <c r="N10" s="5"/>
      <c r="O10" s="4"/>
      <c r="Q10" s="7"/>
    </row>
    <row r="11" spans="1:17" ht="3.75" customHeight="1">
      <c r="A11" s="4"/>
      <c r="B11" s="30"/>
      <c r="C11" s="1408"/>
      <c r="D11" s="1408"/>
      <c r="E11" s="1408"/>
      <c r="F11" s="1408"/>
      <c r="G11" s="1408"/>
      <c r="H11" s="1408"/>
      <c r="I11" s="8"/>
      <c r="J11" s="8"/>
      <c r="K11" s="8"/>
      <c r="L11" s="8"/>
      <c r="M11" s="33"/>
      <c r="N11" s="5"/>
      <c r="O11" s="4"/>
    </row>
    <row r="12" spans="1:17" ht="11.25" customHeight="1">
      <c r="A12" s="4"/>
      <c r="B12" s="30"/>
      <c r="C12" s="1408"/>
      <c r="D12" s="1408"/>
      <c r="E12" s="1408"/>
      <c r="F12" s="1408"/>
      <c r="G12" s="1408"/>
      <c r="H12" s="1408"/>
      <c r="I12" s="8"/>
      <c r="J12" s="8"/>
      <c r="K12" s="8"/>
      <c r="L12" s="8"/>
      <c r="M12" s="33"/>
      <c r="N12" s="5"/>
      <c r="O12" s="4"/>
    </row>
    <row r="13" spans="1:17" ht="11.25" customHeight="1">
      <c r="A13" s="4"/>
      <c r="B13" s="30"/>
      <c r="C13" s="1408"/>
      <c r="D13" s="1408"/>
      <c r="E13" s="1408"/>
      <c r="F13" s="1408"/>
      <c r="G13" s="1408"/>
      <c r="H13" s="1408"/>
      <c r="I13" s="8"/>
      <c r="J13" s="8"/>
      <c r="K13" s="8"/>
      <c r="L13" s="8"/>
      <c r="M13" s="33"/>
      <c r="N13" s="5"/>
      <c r="O13" s="4"/>
    </row>
    <row r="14" spans="1:17" ht="15.75" customHeight="1">
      <c r="A14" s="4"/>
      <c r="B14" s="30"/>
      <c r="C14" s="1408"/>
      <c r="D14" s="1408"/>
      <c r="E14" s="1408"/>
      <c r="F14" s="1408"/>
      <c r="G14" s="1408"/>
      <c r="H14" s="1408"/>
      <c r="I14" s="8"/>
      <c r="J14" s="8"/>
      <c r="K14" s="8"/>
      <c r="L14" s="8"/>
      <c r="M14" s="33"/>
      <c r="N14" s="5"/>
      <c r="O14" s="4"/>
    </row>
    <row r="15" spans="1:17" ht="22.5" customHeight="1">
      <c r="A15" s="4"/>
      <c r="B15" s="30"/>
      <c r="C15" s="1408"/>
      <c r="D15" s="1408"/>
      <c r="E15" s="1408"/>
      <c r="F15" s="1408"/>
      <c r="G15" s="1408"/>
      <c r="H15" s="1408"/>
      <c r="I15" s="8"/>
      <c r="J15" s="8"/>
      <c r="K15" s="8"/>
      <c r="L15" s="8"/>
      <c r="M15" s="33"/>
      <c r="N15" s="5"/>
      <c r="O15" s="4"/>
    </row>
    <row r="16" spans="1:17" ht="11.25" customHeight="1">
      <c r="A16" s="4"/>
      <c r="B16" s="30"/>
      <c r="C16" s="1408"/>
      <c r="D16" s="1408"/>
      <c r="E16" s="1408"/>
      <c r="F16" s="1408"/>
      <c r="G16" s="1408"/>
      <c r="H16" s="1408"/>
      <c r="I16" s="8"/>
      <c r="J16" s="8"/>
      <c r="K16" s="8"/>
      <c r="L16" s="8"/>
      <c r="M16" s="33"/>
      <c r="N16" s="5"/>
      <c r="O16" s="4"/>
    </row>
    <row r="17" spans="1:18" ht="11.25" customHeight="1">
      <c r="A17" s="4"/>
      <c r="B17" s="30"/>
      <c r="C17" s="1408"/>
      <c r="D17" s="1408"/>
      <c r="E17" s="1408"/>
      <c r="F17" s="1408"/>
      <c r="G17" s="1408"/>
      <c r="H17" s="1408"/>
      <c r="I17" s="8"/>
      <c r="J17" s="8"/>
      <c r="K17" s="8"/>
      <c r="L17" s="8"/>
      <c r="M17" s="33"/>
      <c r="N17" s="5"/>
      <c r="O17" s="4"/>
    </row>
    <row r="18" spans="1:18" ht="11.25" customHeight="1">
      <c r="A18" s="4"/>
      <c r="B18" s="30"/>
      <c r="C18" s="1408"/>
      <c r="D18" s="1408"/>
      <c r="E18" s="1408"/>
      <c r="F18" s="1408"/>
      <c r="G18" s="1408"/>
      <c r="H18" s="1408"/>
      <c r="I18" s="10"/>
      <c r="J18" s="10"/>
      <c r="K18" s="10"/>
      <c r="L18" s="10"/>
      <c r="M18" s="10"/>
      <c r="N18" s="5"/>
      <c r="O18" s="4"/>
    </row>
    <row r="19" spans="1:18" ht="11.25" customHeight="1">
      <c r="A19" s="4"/>
      <c r="B19" s="30"/>
      <c r="C19" s="1408"/>
      <c r="D19" s="1408"/>
      <c r="E19" s="1408"/>
      <c r="F19" s="1408"/>
      <c r="G19" s="1408"/>
      <c r="H19" s="1408"/>
      <c r="I19" s="35"/>
      <c r="J19" s="35"/>
      <c r="K19" s="35"/>
      <c r="L19" s="35"/>
      <c r="M19" s="35"/>
      <c r="N19" s="5"/>
      <c r="O19" s="4"/>
    </row>
    <row r="20" spans="1:18" ht="11.25" customHeight="1">
      <c r="A20" s="4"/>
      <c r="B20" s="30"/>
      <c r="C20" s="1408"/>
      <c r="D20" s="1408"/>
      <c r="E20" s="1408"/>
      <c r="F20" s="1408"/>
      <c r="G20" s="1408"/>
      <c r="H20" s="1408"/>
      <c r="I20" s="16"/>
      <c r="J20" s="16"/>
      <c r="K20" s="16"/>
      <c r="L20" s="16"/>
      <c r="M20" s="16"/>
      <c r="N20" s="5"/>
      <c r="O20" s="4"/>
    </row>
    <row r="21" spans="1:18" ht="11.25" customHeight="1">
      <c r="A21" s="4"/>
      <c r="B21" s="30"/>
      <c r="C21" s="1408"/>
      <c r="D21" s="1408"/>
      <c r="E21" s="1408"/>
      <c r="F21" s="1408"/>
      <c r="G21" s="1408"/>
      <c r="H21" s="1408"/>
      <c r="I21" s="16"/>
      <c r="J21" s="16"/>
      <c r="K21" s="16"/>
      <c r="L21" s="16"/>
      <c r="M21" s="16"/>
      <c r="N21" s="5"/>
      <c r="O21" s="4"/>
    </row>
    <row r="22" spans="1:18" ht="12" customHeight="1">
      <c r="A22" s="4"/>
      <c r="B22" s="30"/>
      <c r="C22" s="59"/>
      <c r="D22" s="59"/>
      <c r="E22" s="59"/>
      <c r="F22" s="59"/>
      <c r="G22" s="59"/>
      <c r="H22" s="59"/>
      <c r="I22" s="18"/>
      <c r="J22" s="18"/>
      <c r="K22" s="18"/>
      <c r="L22" s="18"/>
      <c r="M22" s="18"/>
      <c r="N22" s="5"/>
      <c r="O22" s="4"/>
    </row>
    <row r="23" spans="1:18" ht="26.25" customHeight="1">
      <c r="A23" s="4"/>
      <c r="B23" s="30"/>
      <c r="C23" s="59"/>
      <c r="D23" s="59"/>
      <c r="E23" s="59"/>
      <c r="F23" s="59"/>
      <c r="G23" s="59"/>
      <c r="H23" s="59"/>
      <c r="I23" s="16"/>
      <c r="J23" s="16"/>
      <c r="K23" s="16"/>
      <c r="L23" s="16"/>
      <c r="M23" s="16"/>
      <c r="N23" s="5"/>
      <c r="O23" s="4"/>
    </row>
    <row r="24" spans="1:18" ht="18" customHeight="1">
      <c r="A24" s="4"/>
      <c r="B24" s="30"/>
      <c r="C24" s="14"/>
      <c r="D24" s="18"/>
      <c r="E24" s="23"/>
      <c r="F24" s="18"/>
      <c r="G24" s="15"/>
      <c r="H24" s="18"/>
      <c r="I24" s="18"/>
      <c r="J24" s="18"/>
      <c r="K24" s="18"/>
      <c r="L24" s="18"/>
      <c r="M24" s="18"/>
      <c r="N24" s="5"/>
      <c r="O24" s="4"/>
    </row>
    <row r="25" spans="1:18" ht="18" customHeight="1">
      <c r="A25" s="4"/>
      <c r="B25" s="30"/>
      <c r="C25" s="17"/>
      <c r="D25" s="18"/>
      <c r="E25" s="13"/>
      <c r="F25" s="16"/>
      <c r="G25" s="15"/>
      <c r="H25" s="16"/>
      <c r="I25" s="16"/>
      <c r="J25" s="16"/>
      <c r="K25" s="16"/>
      <c r="L25" s="16"/>
      <c r="M25" s="16"/>
      <c r="N25" s="5"/>
      <c r="O25" s="4"/>
    </row>
    <row r="26" spans="1:18">
      <c r="A26" s="4"/>
      <c r="B26" s="30"/>
      <c r="C26" s="17"/>
      <c r="D26" s="18"/>
      <c r="E26" s="13"/>
      <c r="F26" s="16"/>
      <c r="G26" s="15"/>
      <c r="H26" s="16"/>
      <c r="I26" s="16"/>
      <c r="J26" s="16"/>
      <c r="K26" s="16"/>
      <c r="L26" s="16"/>
      <c r="M26" s="16"/>
      <c r="N26" s="5"/>
      <c r="O26" s="4"/>
    </row>
    <row r="27" spans="1:18" ht="13.5" customHeight="1">
      <c r="A27" s="4"/>
      <c r="B27" s="30"/>
      <c r="C27" s="17"/>
      <c r="D27" s="18"/>
      <c r="E27" s="13"/>
      <c r="F27" s="16"/>
      <c r="G27" s="15"/>
      <c r="H27" s="40"/>
      <c r="I27" s="39" t="s">
        <v>48</v>
      </c>
      <c r="J27" s="39"/>
      <c r="K27" s="39"/>
      <c r="L27" s="16"/>
      <c r="M27" s="16"/>
      <c r="N27" s="5"/>
      <c r="O27" s="4"/>
    </row>
    <row r="28" spans="1:18" ht="10.5" customHeight="1">
      <c r="A28" s="4"/>
      <c r="B28" s="30"/>
      <c r="C28" s="14"/>
      <c r="D28" s="18"/>
      <c r="E28" s="23"/>
      <c r="F28" s="18"/>
      <c r="G28" s="15"/>
      <c r="H28" s="18"/>
      <c r="I28" s="36"/>
      <c r="J28" s="36"/>
      <c r="K28" s="36"/>
      <c r="L28" s="36"/>
      <c r="M28" s="37"/>
      <c r="N28" s="5"/>
      <c r="O28" s="4"/>
    </row>
    <row r="29" spans="1:18" ht="16.5" customHeight="1">
      <c r="A29" s="4"/>
      <c r="B29" s="30"/>
      <c r="C29" s="14"/>
      <c r="D29" s="18"/>
      <c r="E29" s="23"/>
      <c r="F29" s="18"/>
      <c r="G29" s="15"/>
      <c r="H29" s="18"/>
      <c r="I29" s="18" t="s">
        <v>81</v>
      </c>
      <c r="J29" s="18"/>
      <c r="K29" s="18"/>
      <c r="L29" s="18"/>
      <c r="M29" s="38"/>
      <c r="N29" s="5"/>
      <c r="O29" s="4"/>
    </row>
    <row r="30" spans="1:18" ht="10.5" customHeight="1">
      <c r="A30" s="4"/>
      <c r="B30" s="30"/>
      <c r="C30" s="14"/>
      <c r="D30" s="18"/>
      <c r="E30" s="23"/>
      <c r="F30" s="18"/>
      <c r="G30" s="15"/>
      <c r="H30" s="18"/>
      <c r="I30" s="18"/>
      <c r="J30" s="18"/>
      <c r="K30" s="18"/>
      <c r="L30" s="18"/>
      <c r="M30" s="38"/>
      <c r="N30" s="5"/>
      <c r="O30" s="4"/>
      <c r="P30" s="295"/>
      <c r="Q30" s="295"/>
      <c r="R30" s="295"/>
    </row>
    <row r="31" spans="1:18" ht="16.5" customHeight="1">
      <c r="A31" s="4"/>
      <c r="B31" s="30"/>
      <c r="C31" s="17"/>
      <c r="D31" s="18"/>
      <c r="E31" s="13"/>
      <c r="F31" s="16"/>
      <c r="G31" s="15"/>
      <c r="H31" s="16"/>
      <c r="I31" s="1406" t="s">
        <v>53</v>
      </c>
      <c r="J31" s="1406"/>
      <c r="K31" s="1402" t="s">
        <v>740</v>
      </c>
      <c r="L31" s="1403"/>
      <c r="M31" s="26"/>
      <c r="N31" s="5"/>
      <c r="O31" s="4"/>
      <c r="P31" s="295"/>
      <c r="Q31" s="295"/>
      <c r="R31" s="295"/>
    </row>
    <row r="32" spans="1:18" ht="10.5" customHeight="1">
      <c r="A32" s="4"/>
      <c r="B32" s="30"/>
      <c r="C32" s="17"/>
      <c r="D32" s="18"/>
      <c r="E32" s="13"/>
      <c r="F32" s="16"/>
      <c r="G32" s="15"/>
      <c r="H32" s="16"/>
      <c r="I32" s="141"/>
      <c r="J32" s="141"/>
      <c r="K32" s="142"/>
      <c r="L32" s="142"/>
      <c r="M32" s="26"/>
      <c r="N32" s="5"/>
      <c r="O32" s="4"/>
      <c r="P32" s="295"/>
      <c r="Q32" s="295"/>
      <c r="R32" s="295"/>
    </row>
    <row r="33" spans="1:18" ht="16.5" customHeight="1">
      <c r="A33" s="4"/>
      <c r="B33" s="30"/>
      <c r="C33" s="14"/>
      <c r="D33" s="18"/>
      <c r="E33" s="23"/>
      <c r="F33" s="18"/>
      <c r="G33" s="15"/>
      <c r="H33" s="18"/>
      <c r="I33" s="1401" t="s">
        <v>38</v>
      </c>
      <c r="J33" s="1401"/>
      <c r="K33" s="1401"/>
      <c r="L33" s="1401"/>
      <c r="M33" s="38"/>
      <c r="N33" s="5"/>
      <c r="O33" s="4"/>
      <c r="P33" s="295"/>
      <c r="Q33" s="295"/>
      <c r="R33" s="295"/>
    </row>
    <row r="34" spans="1:18" ht="16.5" customHeight="1">
      <c r="A34" s="4"/>
      <c r="B34" s="30"/>
      <c r="C34" s="14"/>
      <c r="D34" s="18"/>
      <c r="E34" s="23"/>
      <c r="F34" s="18"/>
      <c r="G34" s="15"/>
      <c r="H34" s="18"/>
      <c r="I34" s="62" t="s">
        <v>52</v>
      </c>
      <c r="J34" s="139"/>
      <c r="K34" s="139"/>
      <c r="L34" s="139"/>
      <c r="M34" s="38"/>
      <c r="N34" s="5"/>
      <c r="O34" s="4"/>
    </row>
    <row r="35" spans="1:18" ht="17.25" customHeight="1">
      <c r="A35" s="4"/>
      <c r="B35" s="30"/>
      <c r="C35" s="17"/>
      <c r="D35" s="18"/>
      <c r="E35" s="13"/>
      <c r="F35" s="16"/>
      <c r="G35" s="15"/>
      <c r="H35" s="16"/>
      <c r="I35" s="1402" t="s">
        <v>502</v>
      </c>
      <c r="J35" s="1402"/>
      <c r="K35" s="1402"/>
      <c r="L35" s="1402"/>
      <c r="M35" s="26"/>
      <c r="N35" s="5"/>
      <c r="O35" s="4"/>
    </row>
    <row r="36" spans="1:18" ht="12.75" customHeight="1">
      <c r="A36" s="4"/>
      <c r="B36" s="30"/>
      <c r="C36" s="17"/>
      <c r="D36" s="18"/>
      <c r="E36" s="13"/>
      <c r="F36" s="16"/>
      <c r="G36" s="15"/>
      <c r="H36" s="16"/>
      <c r="I36" s="554" t="s">
        <v>503</v>
      </c>
      <c r="J36" s="140"/>
      <c r="K36" s="140"/>
      <c r="L36" s="140"/>
      <c r="M36" s="26"/>
      <c r="N36" s="5"/>
      <c r="O36" s="4"/>
    </row>
    <row r="37" spans="1:18" ht="12.75" customHeight="1">
      <c r="A37" s="4"/>
      <c r="B37" s="30"/>
      <c r="C37" s="17"/>
      <c r="D37" s="18"/>
      <c r="E37" s="13"/>
      <c r="F37" s="16"/>
      <c r="G37" s="15"/>
      <c r="H37" s="16"/>
      <c r="I37" s="1402" t="s">
        <v>504</v>
      </c>
      <c r="J37" s="1402"/>
      <c r="K37" s="1402"/>
      <c r="L37" s="1402"/>
      <c r="M37" s="26"/>
      <c r="N37" s="5"/>
      <c r="O37" s="4"/>
    </row>
    <row r="38" spans="1:18" ht="17.25" customHeight="1">
      <c r="A38" s="4"/>
      <c r="B38" s="30"/>
      <c r="C38" s="14"/>
      <c r="D38" s="18"/>
      <c r="E38" s="23"/>
      <c r="F38" s="18"/>
      <c r="G38" s="15"/>
      <c r="H38" s="18"/>
      <c r="I38" s="1414" t="s">
        <v>77</v>
      </c>
      <c r="J38" s="1402"/>
      <c r="K38" s="1402"/>
      <c r="L38" s="1402"/>
      <c r="M38" s="38"/>
      <c r="N38" s="5"/>
      <c r="O38" s="4"/>
    </row>
    <row r="39" spans="1:18" ht="15" customHeight="1">
      <c r="A39" s="4"/>
      <c r="B39" s="30"/>
      <c r="C39" s="17"/>
      <c r="D39" s="18"/>
      <c r="E39" s="13"/>
      <c r="F39" s="16"/>
      <c r="G39" s="15"/>
      <c r="H39" s="16"/>
      <c r="I39" s="1414" t="s">
        <v>78</v>
      </c>
      <c r="J39" s="1402"/>
      <c r="K39" s="1402"/>
      <c r="L39" s="1402"/>
      <c r="M39" s="26"/>
      <c r="N39" s="5"/>
      <c r="O39" s="4"/>
    </row>
    <row r="40" spans="1:18" ht="10.5" customHeight="1">
      <c r="A40" s="4"/>
      <c r="B40" s="30"/>
      <c r="C40" s="17"/>
      <c r="D40" s="18"/>
      <c r="E40" s="13"/>
      <c r="F40" s="16"/>
      <c r="G40" s="15"/>
      <c r="H40" s="16"/>
      <c r="I40" s="140"/>
      <c r="J40" s="140"/>
      <c r="K40" s="140"/>
      <c r="L40" s="140"/>
      <c r="M40" s="26"/>
      <c r="N40" s="5"/>
      <c r="O40" s="4"/>
    </row>
    <row r="41" spans="1:18" ht="16.5" customHeight="1">
      <c r="A41" s="4"/>
      <c r="B41" s="30"/>
      <c r="C41" s="17"/>
      <c r="D41" s="18"/>
      <c r="E41" s="13"/>
      <c r="F41" s="16"/>
      <c r="G41" s="15"/>
      <c r="H41" s="16"/>
      <c r="I41" s="1409" t="s">
        <v>64</v>
      </c>
      <c r="J41" s="1406"/>
      <c r="K41" s="1406"/>
      <c r="L41" s="1406"/>
      <c r="M41" s="26"/>
      <c r="N41" s="5"/>
      <c r="O41" s="4"/>
    </row>
    <row r="42" spans="1:18" ht="10.5" customHeight="1">
      <c r="A42" s="4"/>
      <c r="B42" s="30"/>
      <c r="C42" s="14"/>
      <c r="D42" s="18"/>
      <c r="E42" s="23"/>
      <c r="F42" s="18"/>
      <c r="G42" s="15"/>
      <c r="H42" s="18"/>
      <c r="I42" s="1413"/>
      <c r="J42" s="1413"/>
      <c r="K42" s="1413"/>
      <c r="L42" s="1413"/>
      <c r="M42" s="38"/>
      <c r="N42" s="5"/>
      <c r="O42" s="4"/>
    </row>
    <row r="43" spans="1:18" ht="16.5" customHeight="1">
      <c r="A43" s="4"/>
      <c r="B43" s="30"/>
      <c r="C43" s="17"/>
      <c r="D43" s="18"/>
      <c r="E43" s="13"/>
      <c r="F43" s="16"/>
      <c r="G43" s="15"/>
      <c r="H43" s="16"/>
      <c r="I43" s="1401" t="s">
        <v>26</v>
      </c>
      <c r="J43" s="1401"/>
      <c r="K43" s="1401"/>
      <c r="L43" s="1401"/>
      <c r="M43" s="26"/>
      <c r="N43" s="5"/>
      <c r="O43" s="4"/>
    </row>
    <row r="44" spans="1:18" ht="10.5" customHeight="1">
      <c r="A44" s="4"/>
      <c r="B44" s="30"/>
      <c r="C44" s="17"/>
      <c r="D44" s="18"/>
      <c r="E44" s="13"/>
      <c r="F44" s="16"/>
      <c r="G44" s="15"/>
      <c r="H44" s="16"/>
      <c r="I44" s="139"/>
      <c r="J44" s="139"/>
      <c r="K44" s="139"/>
      <c r="L44" s="139"/>
      <c r="M44" s="26"/>
      <c r="N44" s="5"/>
      <c r="O44" s="4"/>
    </row>
    <row r="45" spans="1:18" ht="16.5" customHeight="1">
      <c r="A45" s="4"/>
      <c r="B45" s="30"/>
      <c r="C45" s="14"/>
      <c r="D45" s="18"/>
      <c r="E45" s="23"/>
      <c r="F45" s="18"/>
      <c r="G45" s="15"/>
      <c r="H45" s="18"/>
      <c r="I45" s="1406" t="s">
        <v>22</v>
      </c>
      <c r="J45" s="1406"/>
      <c r="K45" s="1406"/>
      <c r="L45" s="1406"/>
      <c r="M45" s="38"/>
      <c r="N45" s="5"/>
      <c r="O45" s="4"/>
    </row>
    <row r="46" spans="1:18" ht="10.5" customHeight="1">
      <c r="A46" s="4"/>
      <c r="B46" s="30"/>
      <c r="C46" s="14"/>
      <c r="D46" s="18"/>
      <c r="E46" s="23"/>
      <c r="F46" s="18"/>
      <c r="G46" s="15"/>
      <c r="H46" s="18"/>
      <c r="I46" s="141"/>
      <c r="J46" s="141"/>
      <c r="K46" s="141"/>
      <c r="L46" s="141"/>
      <c r="M46" s="38"/>
      <c r="N46" s="5"/>
      <c r="O46" s="4"/>
    </row>
    <row r="47" spans="1:18" ht="16.5" customHeight="1">
      <c r="A47" s="4"/>
      <c r="B47" s="30"/>
      <c r="C47" s="17"/>
      <c r="D47" s="18"/>
      <c r="E47" s="13"/>
      <c r="F47" s="16"/>
      <c r="G47" s="15"/>
      <c r="H47" s="16"/>
      <c r="I47" s="1412" t="s">
        <v>12</v>
      </c>
      <c r="J47" s="1412"/>
      <c r="K47" s="1412"/>
      <c r="L47" s="1412"/>
      <c r="M47" s="26"/>
      <c r="N47" s="5"/>
      <c r="O47" s="4"/>
    </row>
    <row r="48" spans="1:18" ht="5.25" customHeight="1">
      <c r="A48" s="4"/>
      <c r="B48" s="30"/>
      <c r="C48" s="17"/>
      <c r="D48" s="18"/>
      <c r="E48" s="13"/>
      <c r="F48" s="16"/>
      <c r="G48" s="15"/>
      <c r="H48" s="16"/>
      <c r="I48" s="39"/>
      <c r="J48" s="39"/>
      <c r="K48" s="39"/>
      <c r="L48" s="39"/>
      <c r="M48" s="26"/>
      <c r="N48" s="5"/>
      <c r="O48" s="4"/>
    </row>
    <row r="49" spans="1:15" ht="12.75" customHeight="1">
      <c r="A49" s="4"/>
      <c r="B49" s="30"/>
      <c r="C49" s="17"/>
      <c r="D49" s="18"/>
      <c r="E49" s="13"/>
      <c r="F49" s="16"/>
      <c r="G49" s="15"/>
      <c r="H49" s="16"/>
      <c r="I49" s="4"/>
      <c r="J49" s="4"/>
      <c r="K49" s="4"/>
      <c r="L49" s="4"/>
      <c r="M49" s="26"/>
      <c r="N49" s="5"/>
      <c r="O49" s="4"/>
    </row>
    <row r="50" spans="1:15">
      <c r="A50" s="4"/>
      <c r="B50" s="30"/>
      <c r="C50" s="14"/>
      <c r="D50" s="18"/>
      <c r="E50" s="23"/>
      <c r="F50" s="18"/>
      <c r="G50" s="15"/>
      <c r="H50" s="18"/>
      <c r="I50" s="4"/>
      <c r="J50" s="4"/>
      <c r="K50" s="4"/>
      <c r="L50" s="4"/>
      <c r="M50" s="38"/>
      <c r="N50" s="5"/>
      <c r="O50" s="4"/>
    </row>
    <row r="51" spans="1:15" ht="16.5" customHeight="1">
      <c r="A51" s="4"/>
      <c r="B51" s="30"/>
      <c r="C51" s="3"/>
      <c r="D51" s="8"/>
      <c r="E51" s="5"/>
      <c r="F51" s="2"/>
      <c r="G51" s="6"/>
      <c r="H51" s="2"/>
      <c r="I51" s="56"/>
      <c r="J51" s="56"/>
      <c r="K51" s="4"/>
      <c r="M51" s="27"/>
      <c r="N51" s="5"/>
      <c r="O51" s="4"/>
    </row>
    <row r="52" spans="1:15" ht="16.5" customHeight="1">
      <c r="A52" s="4"/>
      <c r="B52" s="30"/>
      <c r="C52" s="3"/>
      <c r="D52" s="8"/>
      <c r="E52" s="5"/>
      <c r="F52" s="2"/>
      <c r="G52" s="6"/>
      <c r="H52" s="2"/>
      <c r="I52" s="56"/>
      <c r="J52" s="56"/>
      <c r="K52" s="4"/>
      <c r="L52" s="4"/>
      <c r="M52" s="27"/>
      <c r="N52" s="5"/>
      <c r="O52" s="4"/>
    </row>
    <row r="53" spans="1:15" ht="20.25" customHeight="1">
      <c r="A53" s="4"/>
      <c r="B53" s="30"/>
      <c r="C53" s="5"/>
      <c r="D53" s="5"/>
      <c r="E53" s="5"/>
      <c r="F53" s="5"/>
      <c r="G53" s="5"/>
      <c r="H53" s="5"/>
      <c r="I53" s="5"/>
      <c r="J53" s="5"/>
      <c r="K53" s="5"/>
      <c r="L53" s="5"/>
      <c r="M53" s="5"/>
      <c r="N53" s="5"/>
      <c r="O53" s="4"/>
    </row>
    <row r="54" spans="1:15">
      <c r="A54" s="4"/>
      <c r="B54" s="63">
        <v>2</v>
      </c>
      <c r="C54" s="1410" t="s">
        <v>560</v>
      </c>
      <c r="D54" s="1411"/>
      <c r="E54" s="1411"/>
      <c r="F54" s="1411"/>
      <c r="G54" s="1411"/>
      <c r="H54" s="1411"/>
      <c r="I54" s="8"/>
      <c r="J54" s="8"/>
      <c r="K54" s="8"/>
      <c r="L54" s="8"/>
      <c r="M54" s="8"/>
      <c r="O54" s="4"/>
    </row>
    <row r="65" spans="13:14" ht="8.25" customHeight="1"/>
    <row r="67" spans="13:14" ht="9" customHeight="1">
      <c r="N67" s="9"/>
    </row>
    <row r="68" spans="13:14" ht="8.25" customHeight="1">
      <c r="M68" s="1398"/>
      <c r="N68" s="1398"/>
    </row>
    <row r="69" spans="13:14" ht="9.75" customHeight="1"/>
  </sheetData>
  <customSheetViews>
    <customSheetView guid="{D8E90C30-C61D-40A7-989F-8651AA8E91E2}" showPageBreaks="1" printArea="1" showRuler="0" topLeftCell="A28">
      <selection activeCell="M6" sqref="M6"/>
      <pageMargins left="0.15748031496062992" right="0.15748031496062992" top="0.19685039370078741" bottom="0.19685039370078741" header="0" footer="0"/>
      <printOptions horizontalCentered="1"/>
      <pageSetup paperSize="9" orientation="portrait" r:id="rId1"/>
      <headerFooter alignWithMargins="0"/>
    </customSheetView>
    <customSheetView guid="{5859C3A0-D6FB-40D9-B6C2-346CB5A63A0A}" showRuler="0">
      <selection activeCell="EW151" sqref="EW151:FA155"/>
      <pageMargins left="0.15748031496062992" right="0.15748031496062992" top="0.19685039370078741" bottom="0.19685039370078741" header="0" footer="0"/>
      <printOptions horizontalCentered="1"/>
      <pageSetup paperSize="9" orientation="portrait" r:id="rId2"/>
      <headerFooter alignWithMargins="0"/>
    </customSheetView>
    <customSheetView guid="{87E9DA1B-1CEB-458D-87A5-C4E38BAE485A}" showPageBreaks="1" printArea="1" showRuler="0">
      <selection activeCell="EW151" sqref="EW151:FA155"/>
      <pageMargins left="0.15748031496062992" right="0.15748031496062992" top="0.19685039370078741" bottom="0.19685039370078741" header="0" footer="0"/>
      <printOptions horizontalCentered="1"/>
      <pageSetup paperSize="9" orientation="portrait" r:id="rId3"/>
      <headerFooter alignWithMargins="0"/>
    </customSheetView>
  </customSheetViews>
  <mergeCells count="17">
    <mergeCell ref="I35:L35"/>
    <mergeCell ref="I37:L37"/>
    <mergeCell ref="I42:L42"/>
    <mergeCell ref="I38:L38"/>
    <mergeCell ref="I39:L39"/>
    <mergeCell ref="I43:L43"/>
    <mergeCell ref="I41:L41"/>
    <mergeCell ref="C54:H54"/>
    <mergeCell ref="M68:N68"/>
    <mergeCell ref="I47:L47"/>
    <mergeCell ref="I45:L45"/>
    <mergeCell ref="I33:L33"/>
    <mergeCell ref="K31:L31"/>
    <mergeCell ref="C2:G2"/>
    <mergeCell ref="C3:G3"/>
    <mergeCell ref="I31:J31"/>
    <mergeCell ref="C4:H21"/>
  </mergeCells>
  <phoneticPr fontId="2" type="noConversion"/>
  <printOptions horizontalCentered="1"/>
  <pageMargins left="0.15748031496062992" right="0.15748031496062992" top="0.19685039370078741" bottom="0.19685039370078741" header="0" footer="0"/>
  <pageSetup paperSize="9" scale="97" orientation="portrait" r:id="rId4"/>
  <headerFooter alignWithMargins="0"/>
</worksheet>
</file>

<file path=xl/worksheets/sheet20.xml><?xml version="1.0" encoding="utf-8"?>
<worksheet xmlns="http://schemas.openxmlformats.org/spreadsheetml/2006/main" xmlns:r="http://schemas.openxmlformats.org/officeDocument/2006/relationships">
  <sheetPr enableFormatConditionsCalculation="0">
    <tabColor indexed="55"/>
    <pageSetUpPr fitToPage="1"/>
  </sheetPr>
  <dimension ref="A1:BF86"/>
  <sheetViews>
    <sheetView workbookViewId="0"/>
  </sheetViews>
  <sheetFormatPr defaultRowHeight="12.75"/>
  <cols>
    <col min="1" max="1" width="1" customWidth="1"/>
    <col min="2" max="2" width="2.5703125" customWidth="1"/>
    <col min="3" max="3" width="3" customWidth="1"/>
    <col min="4" max="4" width="10.7109375" customWidth="1"/>
    <col min="5" max="5" width="0.5703125" customWidth="1"/>
    <col min="6" max="6" width="5.85546875" customWidth="1"/>
    <col min="7" max="7" width="0.5703125" customWidth="1"/>
    <col min="8" max="8" width="5.85546875" customWidth="1"/>
    <col min="9" max="9" width="0.5703125" customWidth="1"/>
    <col min="10" max="10" width="5.7109375" customWidth="1"/>
    <col min="11" max="11" width="0.5703125" customWidth="1"/>
    <col min="12" max="12" width="5.5703125" customWidth="1"/>
    <col min="13" max="13" width="0.42578125" customWidth="1"/>
    <col min="14" max="14" width="5.7109375" customWidth="1"/>
    <col min="15" max="15" width="0.5703125" customWidth="1"/>
    <col min="16" max="16" width="6" customWidth="1"/>
    <col min="17" max="17" width="0.5703125" customWidth="1"/>
    <col min="18" max="18" width="5.7109375" customWidth="1"/>
    <col min="19" max="19" width="0.5703125" customWidth="1"/>
    <col min="20" max="20" width="5.7109375" customWidth="1"/>
    <col min="21" max="21" width="0.5703125" customWidth="1"/>
    <col min="22" max="22" width="5.85546875" style="115" customWidth="1"/>
    <col min="23" max="23" width="0.5703125" customWidth="1"/>
    <col min="24" max="24" width="5.7109375" customWidth="1"/>
    <col min="25" max="25" width="0.5703125" customWidth="1"/>
    <col min="26" max="26" width="5.7109375" customWidth="1"/>
    <col min="27" max="27" width="0.5703125" customWidth="1"/>
    <col min="28" max="28" width="5.7109375" customWidth="1"/>
    <col min="29" max="29" width="0.5703125" customWidth="1"/>
    <col min="30" max="30" width="5.7109375" customWidth="1"/>
    <col min="31" max="31" width="0.5703125" customWidth="1"/>
    <col min="32" max="32" width="2.5703125" customWidth="1"/>
    <col min="33" max="33" width="1" customWidth="1"/>
  </cols>
  <sheetData>
    <row r="1" spans="1:57" ht="13.5" customHeight="1" thickBot="1">
      <c r="A1" s="4"/>
      <c r="B1" s="29"/>
      <c r="C1" s="29"/>
      <c r="D1" s="29"/>
      <c r="E1" s="29"/>
      <c r="F1" s="29"/>
      <c r="G1" s="28"/>
      <c r="H1" s="28"/>
      <c r="I1" s="28"/>
      <c r="J1" s="28"/>
      <c r="K1" s="28"/>
      <c r="L1" s="28"/>
      <c r="M1" s="28"/>
      <c r="N1" s="28"/>
      <c r="O1" s="28"/>
      <c r="P1" s="28"/>
      <c r="Q1" s="28"/>
      <c r="R1" s="28"/>
      <c r="S1" s="28"/>
      <c r="T1" s="28"/>
      <c r="U1" s="28"/>
      <c r="V1" s="28"/>
      <c r="W1" s="28"/>
      <c r="X1" s="1444" t="s">
        <v>27</v>
      </c>
      <c r="Y1" s="1444"/>
      <c r="Z1" s="1444"/>
      <c r="AA1" s="1444"/>
      <c r="AB1" s="1444"/>
      <c r="AC1" s="1444"/>
      <c r="AD1" s="1444"/>
      <c r="AE1" s="1670"/>
      <c r="AF1" s="61"/>
      <c r="AG1" s="4"/>
      <c r="AH1" s="48"/>
      <c r="AI1" s="48"/>
      <c r="AJ1" s="48"/>
      <c r="AK1" s="48"/>
      <c r="AL1" s="48"/>
      <c r="AM1" s="48"/>
    </row>
    <row r="2" spans="1:57" ht="6" customHeight="1">
      <c r="A2" s="4"/>
      <c r="B2" s="1639"/>
      <c r="C2" s="1640"/>
      <c r="D2" s="1640"/>
      <c r="E2" s="24"/>
      <c r="F2" s="24"/>
      <c r="G2" s="24"/>
      <c r="H2" s="24"/>
      <c r="I2" s="24"/>
      <c r="J2" s="25"/>
      <c r="K2" s="25"/>
      <c r="L2" s="25"/>
      <c r="M2" s="25"/>
      <c r="N2" s="25"/>
      <c r="O2" s="25"/>
      <c r="P2" s="25"/>
      <c r="Q2" s="25"/>
      <c r="R2" s="25"/>
      <c r="S2" s="25"/>
      <c r="T2" s="25"/>
      <c r="U2" s="25"/>
      <c r="V2" s="25"/>
      <c r="W2" s="25"/>
      <c r="X2" s="25"/>
      <c r="Y2" s="25"/>
      <c r="Z2" s="19"/>
      <c r="AA2" s="19"/>
      <c r="AB2" s="19"/>
      <c r="AC2" s="19"/>
      <c r="AD2" s="19"/>
      <c r="AE2" s="19"/>
      <c r="AF2" s="190"/>
      <c r="AG2" s="4"/>
      <c r="AH2" s="48"/>
      <c r="AI2" s="48"/>
      <c r="AJ2" s="48"/>
      <c r="AK2" s="48"/>
      <c r="AL2" s="48"/>
      <c r="AM2" s="48"/>
    </row>
    <row r="3" spans="1:57" ht="12" customHeight="1">
      <c r="A3" s="4"/>
      <c r="B3" s="30"/>
      <c r="C3" s="8"/>
      <c r="D3" s="8"/>
      <c r="E3" s="8"/>
      <c r="F3" s="8"/>
      <c r="G3" s="8"/>
      <c r="H3" s="8"/>
      <c r="I3" s="8"/>
      <c r="J3" s="8"/>
      <c r="K3" s="8"/>
      <c r="L3" s="8"/>
      <c r="M3" s="8"/>
      <c r="N3" s="8"/>
      <c r="O3" s="8"/>
      <c r="P3" s="8"/>
      <c r="Q3" s="8"/>
      <c r="R3" s="8"/>
      <c r="S3" s="8"/>
      <c r="T3" s="8"/>
      <c r="U3" s="8"/>
      <c r="V3" s="8"/>
      <c r="W3" s="8"/>
      <c r="X3" s="8"/>
      <c r="Y3" s="8"/>
      <c r="Z3" s="8"/>
      <c r="AA3" s="8"/>
      <c r="AB3" s="33"/>
      <c r="AC3" s="8"/>
      <c r="AD3" s="33"/>
      <c r="AE3" s="8"/>
      <c r="AF3" s="8"/>
      <c r="AG3" s="4"/>
      <c r="AH3" s="48"/>
      <c r="AI3" s="48"/>
      <c r="AJ3" s="48"/>
      <c r="AK3" s="48"/>
      <c r="AL3" s="48"/>
      <c r="AM3" s="48"/>
    </row>
    <row r="4" spans="1:57" s="12" customFormat="1" ht="13.5" customHeight="1">
      <c r="A4" s="11"/>
      <c r="B4" s="31"/>
      <c r="C4" s="219"/>
      <c r="D4" s="138"/>
      <c r="E4" s="138"/>
      <c r="F4" s="138"/>
      <c r="G4" s="138"/>
      <c r="H4" s="138"/>
      <c r="I4" s="138"/>
      <c r="J4" s="138"/>
      <c r="K4" s="138"/>
      <c r="L4" s="138"/>
      <c r="M4" s="138"/>
      <c r="N4" s="138"/>
      <c r="O4" s="138"/>
      <c r="P4" s="138"/>
      <c r="Q4" s="138"/>
      <c r="R4" s="220"/>
      <c r="S4" s="220"/>
      <c r="T4" s="220"/>
      <c r="U4" s="220"/>
      <c r="V4" s="220"/>
      <c r="W4" s="220"/>
      <c r="X4" s="220"/>
      <c r="Y4" s="220"/>
      <c r="Z4" s="220"/>
      <c r="AA4" s="220"/>
      <c r="AB4" s="220"/>
      <c r="AC4" s="220"/>
      <c r="AD4" s="220"/>
      <c r="AE4" s="220"/>
      <c r="AF4" s="8"/>
      <c r="AG4" s="11"/>
      <c r="AH4" s="109"/>
      <c r="AI4" s="109"/>
      <c r="AJ4" s="109"/>
      <c r="AK4" s="109"/>
      <c r="AL4" s="109"/>
      <c r="AM4" s="109"/>
    </row>
    <row r="5" spans="1:57" ht="3.75" customHeight="1">
      <c r="A5" s="4"/>
      <c r="B5" s="30"/>
      <c r="C5" s="13"/>
      <c r="D5" s="13"/>
      <c r="E5" s="13"/>
      <c r="F5" s="1671"/>
      <c r="G5" s="1671"/>
      <c r="H5" s="1671"/>
      <c r="I5" s="1671"/>
      <c r="J5" s="1671"/>
      <c r="K5" s="1671"/>
      <c r="L5" s="1671"/>
      <c r="M5" s="13"/>
      <c r="N5" s="13"/>
      <c r="O5" s="13"/>
      <c r="P5" s="13"/>
      <c r="Q5" s="13"/>
      <c r="R5" s="5"/>
      <c r="S5" s="5"/>
      <c r="T5" s="5"/>
      <c r="U5" s="124"/>
      <c r="V5" s="5"/>
      <c r="W5" s="5"/>
      <c r="X5" s="5"/>
      <c r="Y5" s="5"/>
      <c r="Z5" s="5"/>
      <c r="AA5" s="5"/>
      <c r="AB5" s="5"/>
      <c r="AC5" s="5"/>
      <c r="AD5" s="5"/>
      <c r="AE5" s="5"/>
      <c r="AF5" s="8"/>
      <c r="AG5" s="4"/>
      <c r="AH5" s="48"/>
      <c r="AI5" s="48"/>
      <c r="AJ5" s="48"/>
      <c r="AK5" s="48"/>
      <c r="AL5" s="48"/>
      <c r="AM5" s="48"/>
    </row>
    <row r="6" spans="1:57" ht="9.75" customHeight="1">
      <c r="A6" s="4"/>
      <c r="B6" s="30"/>
      <c r="C6" s="13"/>
      <c r="D6" s="13"/>
      <c r="E6" s="15"/>
      <c r="F6" s="1598"/>
      <c r="G6" s="1598"/>
      <c r="H6" s="1598"/>
      <c r="I6" s="1598"/>
      <c r="J6" s="1598"/>
      <c r="K6" s="1598"/>
      <c r="L6" s="1598"/>
      <c r="M6" s="1598"/>
      <c r="N6" s="1598"/>
      <c r="O6" s="1598"/>
      <c r="P6" s="1598"/>
      <c r="Q6" s="1598"/>
      <c r="R6" s="1598"/>
      <c r="S6" s="1598"/>
      <c r="T6" s="1598"/>
      <c r="U6" s="1598"/>
      <c r="V6" s="1598"/>
      <c r="W6" s="15"/>
      <c r="X6" s="1598"/>
      <c r="Y6" s="1598"/>
      <c r="Z6" s="1598"/>
      <c r="AA6" s="1598"/>
      <c r="AB6" s="1598"/>
      <c r="AC6" s="1598"/>
      <c r="AD6" s="1598"/>
      <c r="AE6" s="15"/>
      <c r="AF6" s="8"/>
      <c r="AG6" s="4"/>
      <c r="AH6" s="48"/>
      <c r="AI6" s="48"/>
      <c r="AJ6" s="48"/>
      <c r="AK6" s="48"/>
      <c r="AL6" s="48"/>
      <c r="AM6" s="48"/>
    </row>
    <row r="7" spans="1:57" ht="12.75" customHeight="1">
      <c r="A7" s="4"/>
      <c r="B7" s="30"/>
      <c r="C7" s="13"/>
      <c r="D7" s="13"/>
      <c r="E7" s="15"/>
      <c r="F7" s="15"/>
      <c r="G7" s="15"/>
      <c r="H7" s="15"/>
      <c r="I7" s="15"/>
      <c r="J7" s="15"/>
      <c r="K7" s="15"/>
      <c r="L7" s="15"/>
      <c r="M7" s="15"/>
      <c r="N7" s="15"/>
      <c r="O7" s="15"/>
      <c r="P7" s="15"/>
      <c r="Q7" s="15"/>
      <c r="R7" s="15"/>
      <c r="S7" s="15"/>
      <c r="T7" s="15"/>
      <c r="U7" s="15"/>
      <c r="V7" s="15"/>
      <c r="W7" s="15"/>
      <c r="X7" s="15"/>
      <c r="Y7" s="15"/>
      <c r="Z7" s="15"/>
      <c r="AA7" s="15"/>
      <c r="AB7" s="15"/>
      <c r="AC7" s="15"/>
      <c r="AD7" s="15"/>
      <c r="AE7" s="15"/>
      <c r="AF7" s="5"/>
      <c r="AG7" s="4"/>
      <c r="AH7" s="48"/>
      <c r="AI7" s="232"/>
      <c r="AJ7" s="232"/>
      <c r="AK7" s="232"/>
      <c r="AL7" s="48"/>
      <c r="AM7" s="48"/>
    </row>
    <row r="8" spans="1:57" s="125" customFormat="1" ht="15" customHeight="1">
      <c r="A8" s="121"/>
      <c r="B8" s="188"/>
      <c r="C8" s="122"/>
      <c r="D8" s="123"/>
      <c r="E8" s="124"/>
      <c r="F8" s="124"/>
      <c r="G8" s="124"/>
      <c r="H8" s="124"/>
      <c r="I8" s="124"/>
      <c r="J8" s="124"/>
      <c r="K8" s="124"/>
      <c r="L8" s="124"/>
      <c r="M8" s="124"/>
      <c r="N8" s="124"/>
      <c r="O8" s="124"/>
      <c r="P8" s="124"/>
      <c r="Q8" s="124"/>
      <c r="R8" s="124"/>
      <c r="S8" s="124"/>
      <c r="T8" s="124"/>
      <c r="U8" s="124"/>
      <c r="V8" s="124"/>
      <c r="W8" s="124"/>
      <c r="X8" s="124"/>
      <c r="Y8" s="124"/>
      <c r="Z8" s="124"/>
      <c r="AA8" s="124"/>
      <c r="AB8" s="124"/>
      <c r="AC8" s="124"/>
      <c r="AD8" s="124"/>
      <c r="AE8" s="124"/>
      <c r="AF8" s="191"/>
      <c r="AG8" s="121"/>
      <c r="AH8" s="225"/>
      <c r="AI8" s="232"/>
      <c r="AJ8" s="232"/>
      <c r="AK8" s="232"/>
      <c r="AL8" s="137"/>
      <c r="AM8" s="137"/>
      <c r="AN8" s="12"/>
      <c r="AO8" s="12"/>
      <c r="AP8" s="12"/>
      <c r="AQ8" s="12"/>
      <c r="AR8"/>
      <c r="AS8" s="47"/>
      <c r="AT8" s="12"/>
      <c r="AU8" s="12"/>
      <c r="AV8" s="12"/>
      <c r="AW8" s="12"/>
      <c r="AX8" s="12"/>
      <c r="AY8" s="12"/>
      <c r="AZ8" s="12"/>
      <c r="BA8" s="12"/>
      <c r="BB8" s="12"/>
      <c r="BC8" s="12"/>
      <c r="BD8" s="12"/>
      <c r="BE8" s="12"/>
    </row>
    <row r="9" spans="1:57" ht="12" customHeight="1">
      <c r="A9" s="4"/>
      <c r="B9" s="30"/>
      <c r="C9" s="96"/>
      <c r="D9" s="18"/>
      <c r="E9" s="216"/>
      <c r="F9" s="216"/>
      <c r="G9" s="216"/>
      <c r="H9" s="216"/>
      <c r="I9" s="216"/>
      <c r="J9" s="216"/>
      <c r="K9" s="216"/>
      <c r="L9" s="216"/>
      <c r="M9" s="216"/>
      <c r="N9" s="216"/>
      <c r="O9" s="216"/>
      <c r="P9" s="216"/>
      <c r="Q9" s="216"/>
      <c r="R9" s="216"/>
      <c r="S9" s="216"/>
      <c r="T9" s="216"/>
      <c r="U9" s="216"/>
      <c r="V9" s="216"/>
      <c r="W9" s="216"/>
      <c r="X9" s="216"/>
      <c r="Y9" s="216"/>
      <c r="Z9" s="216"/>
      <c r="AA9" s="216"/>
      <c r="AB9" s="55"/>
      <c r="AC9" s="216"/>
      <c r="AD9" s="55"/>
      <c r="AE9" s="216"/>
      <c r="AF9" s="5"/>
      <c r="AG9" s="4"/>
      <c r="AH9" s="48"/>
      <c r="AI9" s="232"/>
      <c r="AJ9" s="232"/>
      <c r="AK9" s="232"/>
      <c r="AL9" s="48"/>
      <c r="AM9" s="48"/>
      <c r="AS9" s="47"/>
    </row>
    <row r="10" spans="1:57" ht="12" customHeight="1">
      <c r="A10" s="4"/>
      <c r="B10" s="30"/>
      <c r="C10" s="96"/>
      <c r="D10" s="18"/>
      <c r="E10" s="216"/>
      <c r="F10" s="216"/>
      <c r="G10" s="216"/>
      <c r="H10" s="216"/>
      <c r="I10" s="216"/>
      <c r="J10" s="216"/>
      <c r="K10" s="216"/>
      <c r="L10" s="216"/>
      <c r="M10" s="216"/>
      <c r="N10" s="216"/>
      <c r="O10" s="216"/>
      <c r="P10" s="216"/>
      <c r="Q10" s="216"/>
      <c r="R10" s="216"/>
      <c r="S10" s="216"/>
      <c r="T10" s="216"/>
      <c r="U10" s="216"/>
      <c r="V10" s="216"/>
      <c r="W10" s="216"/>
      <c r="X10" s="216"/>
      <c r="Y10" s="216"/>
      <c r="Z10" s="216"/>
      <c r="AA10" s="216"/>
      <c r="AB10" s="55"/>
      <c r="AC10" s="216"/>
      <c r="AD10" s="55"/>
      <c r="AE10" s="216"/>
      <c r="AF10" s="5"/>
      <c r="AG10" s="4"/>
      <c r="AH10" s="48"/>
      <c r="AI10" s="232"/>
      <c r="AJ10" s="232"/>
      <c r="AK10" s="232"/>
      <c r="AL10" s="48"/>
      <c r="AM10" s="48"/>
      <c r="AS10" s="47"/>
    </row>
    <row r="11" spans="1:57" ht="12" customHeight="1">
      <c r="A11" s="4"/>
      <c r="B11" s="30"/>
      <c r="C11" s="96"/>
      <c r="D11" s="18"/>
      <c r="E11" s="216"/>
      <c r="F11" s="216"/>
      <c r="G11" s="216"/>
      <c r="H11" s="216"/>
      <c r="I11" s="216"/>
      <c r="J11" s="216"/>
      <c r="K11" s="216"/>
      <c r="L11" s="216"/>
      <c r="M11" s="216"/>
      <c r="N11" s="216"/>
      <c r="O11" s="216"/>
      <c r="P11" s="216"/>
      <c r="Q11" s="216"/>
      <c r="R11" s="216"/>
      <c r="S11" s="216"/>
      <c r="T11" s="216"/>
      <c r="U11" s="216"/>
      <c r="V11" s="216"/>
      <c r="W11" s="216"/>
      <c r="X11" s="216"/>
      <c r="Y11" s="216"/>
      <c r="Z11" s="216"/>
      <c r="AA11" s="216"/>
      <c r="AB11" s="55"/>
      <c r="AC11" s="216"/>
      <c r="AD11" s="55"/>
      <c r="AE11" s="216"/>
      <c r="AF11" s="5"/>
      <c r="AG11" s="4"/>
      <c r="AH11" s="48"/>
      <c r="AI11" s="232"/>
      <c r="AJ11" s="232"/>
      <c r="AK11" s="232"/>
      <c r="AL11" s="48"/>
      <c r="AM11" s="48"/>
      <c r="AS11" s="47"/>
    </row>
    <row r="12" spans="1:57" ht="12" customHeight="1">
      <c r="A12" s="4"/>
      <c r="B12" s="30"/>
      <c r="C12" s="96"/>
      <c r="D12" s="18"/>
      <c r="E12" s="216"/>
      <c r="F12" s="216"/>
      <c r="G12" s="216"/>
      <c r="H12" s="216"/>
      <c r="I12" s="216"/>
      <c r="J12" s="216"/>
      <c r="K12" s="216"/>
      <c r="L12" s="216"/>
      <c r="M12" s="216"/>
      <c r="N12" s="216"/>
      <c r="O12" s="216"/>
      <c r="P12" s="216"/>
      <c r="Q12" s="216"/>
      <c r="R12" s="216"/>
      <c r="S12" s="216"/>
      <c r="T12" s="216"/>
      <c r="U12" s="216"/>
      <c r="V12" s="216"/>
      <c r="W12" s="216"/>
      <c r="X12" s="216"/>
      <c r="Y12" s="216"/>
      <c r="Z12" s="216"/>
      <c r="AA12" s="216"/>
      <c r="AB12" s="55"/>
      <c r="AC12" s="216"/>
      <c r="AD12" s="55"/>
      <c r="AE12" s="216"/>
      <c r="AF12" s="5"/>
      <c r="AG12" s="4"/>
      <c r="AH12" s="48"/>
      <c r="AI12" s="48"/>
      <c r="AJ12" s="48"/>
      <c r="AK12" s="48"/>
      <c r="AL12" s="48"/>
      <c r="AM12" s="48"/>
      <c r="AS12" s="47"/>
    </row>
    <row r="13" spans="1:57" ht="12" customHeight="1">
      <c r="A13" s="4"/>
      <c r="B13" s="30"/>
      <c r="C13" s="96"/>
      <c r="D13" s="18"/>
      <c r="E13" s="216"/>
      <c r="F13" s="216"/>
      <c r="G13" s="216"/>
      <c r="H13" s="216"/>
      <c r="I13" s="216"/>
      <c r="J13" s="216"/>
      <c r="K13" s="216"/>
      <c r="L13" s="216"/>
      <c r="M13" s="216"/>
      <c r="N13" s="216"/>
      <c r="O13" s="216"/>
      <c r="P13" s="216"/>
      <c r="Q13" s="216"/>
      <c r="R13" s="216"/>
      <c r="S13" s="216"/>
      <c r="T13" s="216"/>
      <c r="U13" s="216"/>
      <c r="V13" s="216"/>
      <c r="W13" s="216"/>
      <c r="X13" s="216"/>
      <c r="Y13" s="216"/>
      <c r="Z13" s="216"/>
      <c r="AA13" s="216"/>
      <c r="AB13" s="55"/>
      <c r="AC13" s="216"/>
      <c r="AD13" s="55"/>
      <c r="AE13" s="216"/>
      <c r="AF13" s="5"/>
      <c r="AG13" s="4"/>
      <c r="AH13" s="48"/>
      <c r="AI13" s="48"/>
      <c r="AJ13" s="48"/>
      <c r="AK13" s="48"/>
      <c r="AL13" s="48"/>
      <c r="AM13" s="48"/>
    </row>
    <row r="14" spans="1:57" ht="12" customHeight="1">
      <c r="A14" s="4"/>
      <c r="B14" s="30"/>
      <c r="C14" s="96"/>
      <c r="D14" s="18"/>
      <c r="E14" s="216"/>
      <c r="F14" s="216"/>
      <c r="G14" s="216"/>
      <c r="H14" s="216"/>
      <c r="I14" s="216"/>
      <c r="J14" s="216"/>
      <c r="K14" s="216"/>
      <c r="L14" s="216"/>
      <c r="M14" s="216"/>
      <c r="N14" s="216"/>
      <c r="O14" s="216"/>
      <c r="P14" s="216"/>
      <c r="Q14" s="216"/>
      <c r="R14" s="216"/>
      <c r="S14" s="216"/>
      <c r="T14" s="216"/>
      <c r="U14" s="216"/>
      <c r="V14" s="216"/>
      <c r="W14" s="216"/>
      <c r="X14" s="216"/>
      <c r="Y14" s="216"/>
      <c r="Z14" s="216"/>
      <c r="AA14" s="216"/>
      <c r="AB14" s="55"/>
      <c r="AC14" s="216"/>
      <c r="AD14" s="55"/>
      <c r="AE14" s="216"/>
      <c r="AF14" s="5"/>
      <c r="AG14" s="4"/>
      <c r="AH14" s="48"/>
      <c r="AI14" s="48"/>
      <c r="AJ14" s="48"/>
      <c r="AK14" s="48"/>
      <c r="AL14" s="48"/>
      <c r="AM14" s="48"/>
    </row>
    <row r="15" spans="1:57" ht="12" customHeight="1">
      <c r="A15" s="4"/>
      <c r="B15" s="30"/>
      <c r="C15" s="96"/>
      <c r="D15" s="18"/>
      <c r="E15" s="216"/>
      <c r="F15" s="216"/>
      <c r="G15" s="216"/>
      <c r="H15" s="216"/>
      <c r="I15" s="216"/>
      <c r="J15" s="216"/>
      <c r="K15" s="216"/>
      <c r="L15" s="216"/>
      <c r="M15" s="216"/>
      <c r="N15" s="216"/>
      <c r="O15" s="216"/>
      <c r="P15" s="216"/>
      <c r="Q15" s="216"/>
      <c r="R15" s="216"/>
      <c r="S15" s="216"/>
      <c r="T15" s="216"/>
      <c r="U15" s="216"/>
      <c r="V15" s="216"/>
      <c r="W15" s="216"/>
      <c r="X15" s="216"/>
      <c r="Y15" s="216"/>
      <c r="Z15" s="216"/>
      <c r="AA15" s="216"/>
      <c r="AB15" s="55"/>
      <c r="AC15" s="216"/>
      <c r="AD15" s="55"/>
      <c r="AE15" s="216"/>
      <c r="AF15" s="5"/>
      <c r="AG15" s="4"/>
      <c r="AH15" s="48"/>
      <c r="AI15" s="48"/>
      <c r="AJ15" s="48"/>
      <c r="AK15" s="48"/>
      <c r="AL15" s="48"/>
      <c r="AM15" s="48"/>
    </row>
    <row r="16" spans="1:57" ht="12" customHeight="1">
      <c r="A16" s="4"/>
      <c r="B16" s="30"/>
      <c r="C16" s="96"/>
      <c r="D16" s="18"/>
      <c r="E16" s="216"/>
      <c r="F16" s="216"/>
      <c r="G16" s="216"/>
      <c r="H16" s="216"/>
      <c r="I16" s="216"/>
      <c r="J16" s="216"/>
      <c r="K16" s="216"/>
      <c r="L16" s="216"/>
      <c r="M16" s="216"/>
      <c r="N16" s="216"/>
      <c r="O16" s="216"/>
      <c r="P16" s="216"/>
      <c r="Q16" s="216"/>
      <c r="R16" s="216"/>
      <c r="S16" s="216"/>
      <c r="T16" s="216"/>
      <c r="U16" s="216"/>
      <c r="V16" s="216"/>
      <c r="W16" s="216"/>
      <c r="X16" s="216"/>
      <c r="Y16" s="216"/>
      <c r="Z16" s="216"/>
      <c r="AA16" s="216"/>
      <c r="AB16" s="55"/>
      <c r="AC16" s="216"/>
      <c r="AD16" s="55"/>
      <c r="AE16" s="216"/>
      <c r="AF16" s="5"/>
      <c r="AG16" s="4"/>
      <c r="AH16" s="48"/>
      <c r="AI16" s="48"/>
      <c r="AJ16" s="48"/>
      <c r="AK16" s="48"/>
      <c r="AL16" s="48"/>
      <c r="AM16" s="48"/>
    </row>
    <row r="17" spans="1:53" ht="12" customHeight="1">
      <c r="A17" s="4"/>
      <c r="B17" s="30"/>
      <c r="C17" s="96"/>
      <c r="D17" s="18"/>
      <c r="E17" s="216"/>
      <c r="F17" s="216"/>
      <c r="G17" s="216"/>
      <c r="H17" s="216"/>
      <c r="I17" s="216"/>
      <c r="J17" s="216"/>
      <c r="K17" s="216"/>
      <c r="L17" s="216"/>
      <c r="M17" s="216"/>
      <c r="N17" s="216"/>
      <c r="O17" s="216"/>
      <c r="P17" s="216"/>
      <c r="Q17" s="216"/>
      <c r="R17" s="216"/>
      <c r="S17" s="216"/>
      <c r="T17" s="216"/>
      <c r="U17" s="216"/>
      <c r="V17" s="216"/>
      <c r="W17" s="216"/>
      <c r="X17" s="216"/>
      <c r="Y17" s="216"/>
      <c r="Z17" s="216"/>
      <c r="AA17" s="216"/>
      <c r="AB17" s="55"/>
      <c r="AC17" s="216"/>
      <c r="AD17" s="55"/>
      <c r="AE17" s="216"/>
      <c r="AF17" s="5"/>
      <c r="AG17" s="4"/>
      <c r="AH17" s="48"/>
      <c r="AI17" s="48"/>
      <c r="AJ17" s="48"/>
      <c r="AK17" s="48"/>
      <c r="AL17" s="48"/>
      <c r="AM17" s="48"/>
    </row>
    <row r="18" spans="1:53" ht="12" customHeight="1">
      <c r="A18" s="4"/>
      <c r="B18" s="30"/>
      <c r="C18" s="96"/>
      <c r="D18" s="18"/>
      <c r="E18" s="216"/>
      <c r="F18" s="216"/>
      <c r="G18" s="216"/>
      <c r="H18" s="216"/>
      <c r="I18" s="216"/>
      <c r="J18" s="216"/>
      <c r="K18" s="216"/>
      <c r="L18" s="216"/>
      <c r="M18" s="216"/>
      <c r="N18" s="216"/>
      <c r="O18" s="216"/>
      <c r="P18" s="216"/>
      <c r="Q18" s="216"/>
      <c r="R18" s="216"/>
      <c r="S18" s="216"/>
      <c r="T18" s="216"/>
      <c r="U18" s="216"/>
      <c r="V18" s="216"/>
      <c r="W18" s="216"/>
      <c r="X18" s="216"/>
      <c r="Y18" s="216"/>
      <c r="Z18" s="216"/>
      <c r="AA18" s="216"/>
      <c r="AB18" s="55"/>
      <c r="AC18" s="216"/>
      <c r="AD18" s="55"/>
      <c r="AE18" s="216"/>
      <c r="AF18" s="5"/>
      <c r="AG18" s="4"/>
      <c r="AH18" s="48"/>
      <c r="AI18" s="48"/>
      <c r="AJ18" s="48"/>
      <c r="AK18" s="48"/>
      <c r="AL18" s="48"/>
      <c r="AM18" s="48"/>
    </row>
    <row r="19" spans="1:53" ht="12" customHeight="1">
      <c r="A19" s="4"/>
      <c r="B19" s="30"/>
      <c r="C19" s="96"/>
      <c r="D19" s="18"/>
      <c r="E19" s="216"/>
      <c r="F19" s="216"/>
      <c r="G19" s="216"/>
      <c r="H19" s="216"/>
      <c r="I19" s="216"/>
      <c r="J19" s="216"/>
      <c r="K19" s="216"/>
      <c r="L19" s="216"/>
      <c r="M19" s="216"/>
      <c r="N19" s="216"/>
      <c r="O19" s="216"/>
      <c r="P19" s="216"/>
      <c r="Q19" s="216"/>
      <c r="R19" s="216"/>
      <c r="S19" s="216"/>
      <c r="T19" s="216"/>
      <c r="U19" s="216"/>
      <c r="V19" s="216"/>
      <c r="W19" s="216"/>
      <c r="X19" s="216"/>
      <c r="Y19" s="216"/>
      <c r="Z19" s="216"/>
      <c r="AA19" s="216"/>
      <c r="AB19" s="55"/>
      <c r="AC19" s="216"/>
      <c r="AD19" s="55"/>
      <c r="AE19" s="216"/>
      <c r="AF19" s="5"/>
      <c r="AG19" s="4"/>
      <c r="AH19" s="48"/>
      <c r="AI19" s="48"/>
      <c r="AJ19" s="48"/>
      <c r="AK19" s="48"/>
      <c r="AL19" s="48"/>
      <c r="AM19" s="48"/>
    </row>
    <row r="20" spans="1:53" ht="12" customHeight="1">
      <c r="A20" s="4"/>
      <c r="B20" s="30"/>
      <c r="C20" s="96"/>
      <c r="D20" s="18"/>
      <c r="E20" s="216"/>
      <c r="F20" s="216"/>
      <c r="G20" s="216"/>
      <c r="H20" s="216"/>
      <c r="I20" s="216"/>
      <c r="J20" s="216"/>
      <c r="K20" s="216"/>
      <c r="L20" s="216"/>
      <c r="M20" s="216"/>
      <c r="N20" s="216"/>
      <c r="O20" s="216"/>
      <c r="P20" s="216"/>
      <c r="Q20" s="216"/>
      <c r="R20" s="216"/>
      <c r="S20" s="216"/>
      <c r="T20" s="216"/>
      <c r="U20" s="216"/>
      <c r="V20" s="216"/>
      <c r="W20" s="216"/>
      <c r="X20" s="216"/>
      <c r="Y20" s="216"/>
      <c r="Z20" s="216"/>
      <c r="AA20" s="216"/>
      <c r="AB20" s="55"/>
      <c r="AC20" s="216"/>
      <c r="AD20" s="55"/>
      <c r="AE20" s="216"/>
      <c r="AF20" s="5"/>
      <c r="AG20" s="4"/>
      <c r="AH20" s="48"/>
      <c r="AI20" s="48"/>
      <c r="AJ20" s="48"/>
      <c r="AK20" s="48"/>
      <c r="AL20" s="48"/>
      <c r="AM20" s="48"/>
    </row>
    <row r="21" spans="1:53" ht="12" customHeight="1">
      <c r="A21" s="4"/>
      <c r="B21" s="30"/>
      <c r="C21" s="96"/>
      <c r="D21" s="18"/>
      <c r="E21" s="216"/>
      <c r="F21" s="216"/>
      <c r="G21" s="216"/>
      <c r="H21" s="216"/>
      <c r="I21" s="216"/>
      <c r="J21" s="216"/>
      <c r="K21" s="216"/>
      <c r="L21" s="216"/>
      <c r="M21" s="216"/>
      <c r="N21" s="216"/>
      <c r="O21" s="216"/>
      <c r="P21" s="216"/>
      <c r="Q21" s="216"/>
      <c r="R21" s="216"/>
      <c r="S21" s="216"/>
      <c r="T21" s="216"/>
      <c r="U21" s="216"/>
      <c r="V21" s="216"/>
      <c r="W21" s="216"/>
      <c r="X21" s="216"/>
      <c r="Y21" s="216"/>
      <c r="Z21" s="216"/>
      <c r="AA21" s="216"/>
      <c r="AB21" s="55"/>
      <c r="AC21" s="216"/>
      <c r="AD21" s="55"/>
      <c r="AE21" s="216"/>
      <c r="AF21" s="5"/>
      <c r="AG21" s="4"/>
      <c r="AH21" s="48"/>
      <c r="AI21" s="48"/>
      <c r="AJ21" s="48"/>
      <c r="AK21" s="48"/>
      <c r="AL21" s="48"/>
      <c r="AM21" s="48"/>
    </row>
    <row r="22" spans="1:53" ht="12" customHeight="1">
      <c r="A22" s="4"/>
      <c r="B22" s="30"/>
      <c r="C22" s="96"/>
      <c r="D22" s="18"/>
      <c r="E22" s="216"/>
      <c r="F22" s="216"/>
      <c r="G22" s="216"/>
      <c r="H22" s="216"/>
      <c r="I22" s="216"/>
      <c r="J22" s="216"/>
      <c r="K22" s="216"/>
      <c r="L22" s="216"/>
      <c r="M22" s="216"/>
      <c r="N22" s="216"/>
      <c r="O22" s="216"/>
      <c r="P22" s="216"/>
      <c r="Q22" s="216"/>
      <c r="R22" s="216"/>
      <c r="S22" s="216"/>
      <c r="T22" s="216"/>
      <c r="U22" s="216"/>
      <c r="V22" s="216"/>
      <c r="W22" s="216"/>
      <c r="X22" s="216"/>
      <c r="Y22" s="216"/>
      <c r="Z22" s="216"/>
      <c r="AA22" s="216"/>
      <c r="AB22" s="55"/>
      <c r="AC22" s="216"/>
      <c r="AD22" s="55"/>
      <c r="AE22" s="216"/>
      <c r="AF22" s="5"/>
      <c r="AG22" s="4"/>
      <c r="AH22" s="48"/>
      <c r="AI22" s="48"/>
      <c r="AJ22" s="48"/>
      <c r="AK22" s="48"/>
      <c r="AL22" s="48"/>
      <c r="AM22" s="48"/>
    </row>
    <row r="23" spans="1:53" ht="12" customHeight="1">
      <c r="A23" s="4"/>
      <c r="B23" s="30"/>
      <c r="C23" s="96"/>
      <c r="D23" s="18"/>
      <c r="E23" s="216"/>
      <c r="F23" s="216"/>
      <c r="G23" s="216"/>
      <c r="H23" s="216"/>
      <c r="I23" s="216"/>
      <c r="J23" s="216"/>
      <c r="K23" s="216"/>
      <c r="L23" s="216"/>
      <c r="M23" s="216"/>
      <c r="N23" s="216"/>
      <c r="O23" s="216"/>
      <c r="P23" s="216"/>
      <c r="Q23" s="216"/>
      <c r="R23" s="216"/>
      <c r="S23" s="216"/>
      <c r="T23" s="216"/>
      <c r="U23" s="216"/>
      <c r="V23" s="216"/>
      <c r="W23" s="216"/>
      <c r="X23" s="216"/>
      <c r="Y23" s="216"/>
      <c r="Z23" s="216"/>
      <c r="AA23" s="216"/>
      <c r="AB23" s="55"/>
      <c r="AC23" s="216"/>
      <c r="AD23" s="55"/>
      <c r="AE23" s="216"/>
      <c r="AF23" s="5"/>
      <c r="AG23" s="4"/>
      <c r="AH23" s="48"/>
      <c r="AI23" s="48"/>
      <c r="AJ23" s="48"/>
      <c r="AK23" s="48"/>
      <c r="AL23" s="48"/>
      <c r="AM23" s="48"/>
    </row>
    <row r="24" spans="1:53" ht="12" customHeight="1">
      <c r="A24" s="4"/>
      <c r="B24" s="30"/>
      <c r="C24" s="96"/>
      <c r="D24" s="18"/>
      <c r="E24" s="216"/>
      <c r="F24" s="216"/>
      <c r="G24" s="216"/>
      <c r="H24" s="216"/>
      <c r="I24" s="216"/>
      <c r="J24" s="216"/>
      <c r="K24" s="216"/>
      <c r="L24" s="216"/>
      <c r="M24" s="216"/>
      <c r="N24" s="216"/>
      <c r="O24" s="216"/>
      <c r="P24" s="216"/>
      <c r="Q24" s="216"/>
      <c r="R24" s="216"/>
      <c r="S24" s="216"/>
      <c r="T24" s="216"/>
      <c r="U24" s="216"/>
      <c r="V24" s="216"/>
      <c r="W24" s="216"/>
      <c r="X24" s="216"/>
      <c r="Y24" s="216"/>
      <c r="Z24" s="216"/>
      <c r="AA24" s="216"/>
      <c r="AB24" s="55"/>
      <c r="AC24" s="216"/>
      <c r="AD24" s="55"/>
      <c r="AE24" s="216"/>
      <c r="AF24" s="5"/>
      <c r="AG24" s="4"/>
      <c r="AH24" s="48"/>
      <c r="AI24" s="48"/>
      <c r="AJ24" s="48"/>
      <c r="AK24" s="48"/>
      <c r="AL24" s="48"/>
      <c r="AM24" s="48"/>
    </row>
    <row r="25" spans="1:53" ht="12" customHeight="1">
      <c r="A25" s="4"/>
      <c r="B25" s="30"/>
      <c r="C25" s="96"/>
      <c r="D25" s="18"/>
      <c r="E25" s="216"/>
      <c r="F25" s="216"/>
      <c r="G25" s="216"/>
      <c r="H25" s="216"/>
      <c r="I25" s="216"/>
      <c r="J25" s="216"/>
      <c r="K25" s="216"/>
      <c r="L25" s="216"/>
      <c r="M25" s="216"/>
      <c r="N25" s="216"/>
      <c r="O25" s="216"/>
      <c r="P25" s="216"/>
      <c r="Q25" s="216"/>
      <c r="R25" s="216"/>
      <c r="S25" s="216"/>
      <c r="T25" s="216"/>
      <c r="U25" s="216"/>
      <c r="V25" s="216"/>
      <c r="W25" s="216"/>
      <c r="X25" s="216"/>
      <c r="Y25" s="216"/>
      <c r="Z25" s="216"/>
      <c r="AA25" s="216"/>
      <c r="AB25" s="55"/>
      <c r="AC25" s="216"/>
      <c r="AD25" s="55"/>
      <c r="AE25" s="216"/>
      <c r="AF25" s="5"/>
      <c r="AG25" s="4"/>
      <c r="AH25" s="48"/>
      <c r="AI25" s="48"/>
      <c r="AJ25" s="48"/>
      <c r="AK25" s="48"/>
      <c r="AL25" s="48"/>
      <c r="AM25" s="48"/>
    </row>
    <row r="26" spans="1:53" ht="12" customHeight="1">
      <c r="A26" s="4"/>
      <c r="B26" s="30"/>
      <c r="C26" s="96"/>
      <c r="D26" s="18"/>
      <c r="E26" s="216"/>
      <c r="F26" s="216"/>
      <c r="G26" s="216"/>
      <c r="H26" s="216"/>
      <c r="I26" s="216"/>
      <c r="J26" s="216"/>
      <c r="K26" s="216"/>
      <c r="L26" s="216"/>
      <c r="M26" s="216"/>
      <c r="N26" s="216"/>
      <c r="O26" s="216"/>
      <c r="P26" s="216"/>
      <c r="Q26" s="216"/>
      <c r="R26" s="216"/>
      <c r="S26" s="216"/>
      <c r="T26" s="216"/>
      <c r="U26" s="216"/>
      <c r="V26" s="216"/>
      <c r="W26" s="216"/>
      <c r="X26" s="216"/>
      <c r="Y26" s="216"/>
      <c r="Z26" s="216"/>
      <c r="AA26" s="216"/>
      <c r="AB26" s="55"/>
      <c r="AC26" s="216"/>
      <c r="AD26" s="55"/>
      <c r="AE26" s="216"/>
      <c r="AF26" s="5"/>
      <c r="AG26" s="4"/>
      <c r="AH26" s="48"/>
      <c r="AI26" s="48"/>
      <c r="AJ26" s="48"/>
      <c r="AK26" s="48"/>
      <c r="AL26" s="48"/>
      <c r="AM26" s="48"/>
    </row>
    <row r="27" spans="1:53" ht="12" customHeight="1">
      <c r="A27" s="4"/>
      <c r="B27" s="30"/>
      <c r="C27" s="96"/>
      <c r="D27" s="18"/>
      <c r="E27" s="216"/>
      <c r="F27" s="216"/>
      <c r="G27" s="216"/>
      <c r="H27" s="216"/>
      <c r="I27" s="216"/>
      <c r="J27" s="216"/>
      <c r="K27" s="216"/>
      <c r="L27" s="216"/>
      <c r="M27" s="216"/>
      <c r="N27" s="216"/>
      <c r="O27" s="216"/>
      <c r="P27" s="216"/>
      <c r="Q27" s="216"/>
      <c r="R27" s="216"/>
      <c r="S27" s="216"/>
      <c r="T27" s="216"/>
      <c r="U27" s="216"/>
      <c r="V27" s="216"/>
      <c r="W27" s="216"/>
      <c r="X27" s="216"/>
      <c r="Y27" s="216"/>
      <c r="Z27" s="216"/>
      <c r="AA27" s="216"/>
      <c r="AB27" s="55"/>
      <c r="AC27" s="216"/>
      <c r="AD27" s="55"/>
      <c r="AE27" s="216"/>
      <c r="AF27" s="5"/>
      <c r="AG27" s="4"/>
      <c r="AH27" s="48"/>
      <c r="AI27" s="48"/>
      <c r="AJ27" s="48"/>
      <c r="AK27" s="48"/>
      <c r="AL27" s="48"/>
      <c r="AM27" s="48"/>
    </row>
    <row r="28" spans="1:53" ht="12" customHeight="1">
      <c r="A28" s="4"/>
      <c r="B28" s="30"/>
      <c r="C28" s="96"/>
      <c r="D28" s="18"/>
      <c r="E28" s="216"/>
      <c r="F28" s="216"/>
      <c r="G28" s="216"/>
      <c r="H28" s="216"/>
      <c r="I28" s="216"/>
      <c r="J28" s="216"/>
      <c r="K28" s="216"/>
      <c r="L28" s="216"/>
      <c r="M28" s="216"/>
      <c r="N28" s="216"/>
      <c r="O28" s="216"/>
      <c r="P28" s="216"/>
      <c r="Q28" s="216"/>
      <c r="R28" s="216"/>
      <c r="S28" s="216"/>
      <c r="T28" s="216"/>
      <c r="U28" s="216"/>
      <c r="V28" s="216"/>
      <c r="W28" s="216"/>
      <c r="X28" s="216"/>
      <c r="Y28" s="216"/>
      <c r="Z28" s="216"/>
      <c r="AA28" s="216"/>
      <c r="AB28" s="55"/>
      <c r="AC28" s="216"/>
      <c r="AD28" s="55"/>
      <c r="AE28" s="216"/>
      <c r="AF28" s="5"/>
      <c r="AG28" s="4"/>
      <c r="AH28" s="48"/>
      <c r="AI28" s="48"/>
      <c r="AJ28" s="48"/>
      <c r="AK28" s="48"/>
      <c r="AL28" s="48"/>
      <c r="AM28" s="48"/>
      <c r="AR28" s="50"/>
      <c r="AS28" s="107"/>
    </row>
    <row r="29" spans="1:53" ht="6" customHeight="1">
      <c r="A29" s="4"/>
      <c r="B29" s="30"/>
      <c r="C29" s="96"/>
      <c r="D29" s="18"/>
      <c r="E29" s="18"/>
      <c r="F29" s="18"/>
      <c r="G29" s="18"/>
      <c r="H29" s="18"/>
      <c r="I29" s="18"/>
      <c r="J29" s="18"/>
      <c r="K29" s="18"/>
      <c r="L29" s="18"/>
      <c r="M29" s="18"/>
      <c r="N29" s="18"/>
      <c r="O29" s="18"/>
      <c r="P29" s="18"/>
      <c r="Q29" s="18"/>
      <c r="R29" s="16"/>
      <c r="S29" s="16"/>
      <c r="T29" s="16"/>
      <c r="U29" s="16"/>
      <c r="V29" s="45"/>
      <c r="W29" s="16"/>
      <c r="X29" s="16"/>
      <c r="Y29" s="16"/>
      <c r="Z29" s="16"/>
      <c r="AA29" s="16"/>
      <c r="AB29" s="16"/>
      <c r="AC29" s="16"/>
      <c r="AD29" s="16"/>
      <c r="AE29" s="16"/>
      <c r="AF29" s="5"/>
      <c r="AG29" s="4"/>
      <c r="AH29" s="48"/>
      <c r="AI29" s="48"/>
      <c r="AJ29" s="48"/>
      <c r="AK29" s="48"/>
      <c r="AL29" s="48"/>
      <c r="AM29" s="48"/>
    </row>
    <row r="30" spans="1:53" ht="6" customHeight="1">
      <c r="A30" s="4"/>
      <c r="B30" s="30"/>
      <c r="C30" s="113"/>
      <c r="D30" s="18"/>
      <c r="E30" s="18"/>
      <c r="F30" s="18"/>
      <c r="G30" s="18"/>
      <c r="H30" s="18"/>
      <c r="I30" s="18"/>
      <c r="J30" s="18"/>
      <c r="K30" s="18"/>
      <c r="L30" s="18"/>
      <c r="M30" s="18"/>
      <c r="N30" s="18"/>
      <c r="O30" s="18"/>
      <c r="P30" s="18"/>
      <c r="Q30" s="18"/>
      <c r="R30" s="16"/>
      <c r="S30" s="16"/>
      <c r="T30" s="16"/>
      <c r="U30" s="16"/>
      <c r="V30" s="45"/>
      <c r="W30" s="16"/>
      <c r="X30" s="16"/>
      <c r="Y30" s="16"/>
      <c r="Z30" s="16"/>
      <c r="AA30" s="16"/>
      <c r="AB30" s="16"/>
      <c r="AC30" s="16"/>
      <c r="AD30" s="16"/>
      <c r="AE30" s="16"/>
      <c r="AF30" s="5"/>
      <c r="AG30" s="4"/>
      <c r="AH30" s="48"/>
      <c r="AI30" s="48"/>
      <c r="AJ30" s="48"/>
      <c r="AK30" s="48"/>
      <c r="AL30" s="48"/>
      <c r="AM30" s="48"/>
    </row>
    <row r="31" spans="1:53" ht="9" customHeight="1">
      <c r="A31" s="4"/>
      <c r="B31" s="30"/>
      <c r="C31" s="103"/>
      <c r="D31" s="103"/>
      <c r="E31" s="103"/>
      <c r="F31" s="103"/>
      <c r="G31" s="103"/>
      <c r="H31" s="103"/>
      <c r="I31" s="103"/>
      <c r="J31" s="18"/>
      <c r="K31" s="18"/>
      <c r="L31" s="18"/>
      <c r="M31" s="18"/>
      <c r="N31" s="18"/>
      <c r="O31" s="18"/>
      <c r="P31" s="18"/>
      <c r="Q31" s="18"/>
      <c r="R31" s="16"/>
      <c r="S31" s="16"/>
      <c r="T31" s="16"/>
      <c r="U31" s="16"/>
      <c r="V31" s="45"/>
      <c r="W31" s="16"/>
      <c r="X31" s="16"/>
      <c r="Y31" s="16"/>
      <c r="Z31" s="16"/>
      <c r="AA31" s="16"/>
      <c r="AB31" s="16"/>
      <c r="AC31" s="16"/>
      <c r="AD31" s="16"/>
      <c r="AE31" s="16"/>
      <c r="AF31" s="5"/>
      <c r="AG31" s="4"/>
      <c r="AH31" s="48"/>
      <c r="AI31" s="48"/>
      <c r="AJ31" s="48"/>
      <c r="AK31" s="48"/>
      <c r="AL31" s="48"/>
      <c r="AM31" s="48"/>
    </row>
    <row r="32" spans="1:53" ht="12.75" customHeight="1">
      <c r="A32" s="4"/>
      <c r="B32" s="30"/>
      <c r="C32" s="96"/>
      <c r="D32" s="18"/>
      <c r="E32" s="18"/>
      <c r="F32" s="18"/>
      <c r="G32" s="18"/>
      <c r="H32" s="18"/>
      <c r="I32" s="18"/>
      <c r="J32" s="18"/>
      <c r="K32" s="18"/>
      <c r="L32" s="18"/>
      <c r="M32" s="18"/>
      <c r="N32" s="18"/>
      <c r="O32" s="18"/>
      <c r="P32" s="18"/>
      <c r="Q32" s="18"/>
      <c r="R32" s="16"/>
      <c r="S32" s="16"/>
      <c r="T32" s="16"/>
      <c r="U32" s="16"/>
      <c r="V32" s="45"/>
      <c r="W32" s="16"/>
      <c r="X32" s="16"/>
      <c r="Y32" s="16"/>
      <c r="Z32" s="16"/>
      <c r="AA32" s="16"/>
      <c r="AB32" s="16"/>
      <c r="AC32" s="16"/>
      <c r="AD32" s="16"/>
      <c r="AE32" s="16"/>
      <c r="AF32" s="5"/>
      <c r="AG32" s="4"/>
      <c r="AH32" s="226"/>
      <c r="AI32" s="227"/>
      <c r="AJ32" s="227"/>
      <c r="AK32" s="227"/>
      <c r="AL32" s="228"/>
      <c r="AM32" s="226"/>
      <c r="AN32" s="54"/>
      <c r="AO32" s="54"/>
      <c r="AP32" s="54"/>
      <c r="AQ32" s="54"/>
      <c r="AR32" s="54"/>
      <c r="AS32" s="54"/>
      <c r="AT32" s="54"/>
      <c r="AU32" s="54"/>
      <c r="AV32" s="54"/>
      <c r="AW32" s="54"/>
      <c r="AX32" s="54"/>
      <c r="AY32" s="54"/>
      <c r="AZ32" s="54"/>
      <c r="BA32" s="54"/>
    </row>
    <row r="33" spans="1:58" ht="12.75" customHeight="1">
      <c r="A33" s="4"/>
      <c r="B33" s="30"/>
      <c r="C33" s="96"/>
      <c r="D33" s="18"/>
      <c r="E33" s="18"/>
      <c r="F33" s="18"/>
      <c r="G33" s="18"/>
      <c r="H33" s="18"/>
      <c r="I33" s="18"/>
      <c r="J33" s="18"/>
      <c r="K33" s="18"/>
      <c r="L33" s="18"/>
      <c r="M33" s="18"/>
      <c r="N33" s="18"/>
      <c r="O33" s="18"/>
      <c r="P33" s="18"/>
      <c r="Q33" s="18"/>
      <c r="R33" s="16"/>
      <c r="S33" s="16"/>
      <c r="T33" s="16"/>
      <c r="U33" s="16"/>
      <c r="V33" s="45"/>
      <c r="W33" s="16"/>
      <c r="X33" s="16"/>
      <c r="Y33" s="16"/>
      <c r="Z33" s="16"/>
      <c r="AA33" s="16"/>
      <c r="AB33" s="16"/>
      <c r="AC33" s="16"/>
      <c r="AD33" s="16"/>
      <c r="AE33" s="16"/>
      <c r="AF33" s="5"/>
      <c r="AG33" s="4"/>
      <c r="AH33" s="226"/>
      <c r="AI33" s="48"/>
      <c r="AJ33" s="48"/>
      <c r="AK33" s="48"/>
      <c r="AL33" s="48"/>
      <c r="AM33" s="48"/>
    </row>
    <row r="34" spans="1:58" ht="15.75" customHeight="1">
      <c r="A34" s="4"/>
      <c r="B34" s="30"/>
      <c r="C34" s="96"/>
      <c r="D34" s="18"/>
      <c r="E34" s="18"/>
      <c r="F34" s="18"/>
      <c r="G34" s="18"/>
      <c r="H34" s="18"/>
      <c r="I34" s="18"/>
      <c r="J34" s="18"/>
      <c r="K34" s="18"/>
      <c r="L34" s="18"/>
      <c r="M34" s="18"/>
      <c r="N34" s="18"/>
      <c r="O34" s="18"/>
      <c r="P34" s="18"/>
      <c r="Q34" s="18"/>
      <c r="R34" s="16"/>
      <c r="S34" s="16"/>
      <c r="T34" s="16"/>
      <c r="U34" s="16"/>
      <c r="V34" s="45"/>
      <c r="W34" s="16"/>
      <c r="X34" s="16"/>
      <c r="Y34" s="16"/>
      <c r="Z34" s="16"/>
      <c r="AA34" s="16"/>
      <c r="AB34" s="16"/>
      <c r="AC34" s="16"/>
      <c r="AD34" s="16"/>
      <c r="AE34" s="16"/>
      <c r="AF34" s="5"/>
      <c r="AG34" s="4"/>
      <c r="AH34" s="226"/>
      <c r="AI34" s="48"/>
      <c r="AJ34" s="48"/>
      <c r="AK34" s="48"/>
      <c r="AL34" s="48"/>
      <c r="AM34" s="48"/>
    </row>
    <row r="35" spans="1:58" ht="20.25" customHeight="1">
      <c r="A35" s="4"/>
      <c r="B35" s="30"/>
      <c r="C35" s="96"/>
      <c r="D35" s="18"/>
      <c r="E35" s="18"/>
      <c r="F35" s="18"/>
      <c r="G35" s="18"/>
      <c r="H35" s="18"/>
      <c r="I35" s="18"/>
      <c r="J35" s="18"/>
      <c r="K35" s="18"/>
      <c r="L35" s="18"/>
      <c r="M35" s="18"/>
      <c r="N35" s="18"/>
      <c r="O35" s="18"/>
      <c r="P35" s="18"/>
      <c r="Q35" s="18"/>
      <c r="R35" s="16"/>
      <c r="S35" s="16"/>
      <c r="T35" s="16"/>
      <c r="U35" s="16"/>
      <c r="V35" s="45"/>
      <c r="W35" s="16"/>
      <c r="X35" s="16"/>
      <c r="Y35" s="16"/>
      <c r="Z35" s="16"/>
      <c r="AA35" s="16"/>
      <c r="AB35" s="16"/>
      <c r="AC35" s="16"/>
      <c r="AD35" s="16"/>
      <c r="AE35" s="16"/>
      <c r="AF35" s="5"/>
      <c r="AG35" s="4"/>
      <c r="AH35" s="229"/>
      <c r="AI35" s="48"/>
      <c r="AJ35" s="48"/>
      <c r="AK35" s="48"/>
      <c r="AL35" s="48"/>
      <c r="AM35" s="48"/>
    </row>
    <row r="36" spans="1:58" ht="15.75" customHeight="1">
      <c r="A36" s="4"/>
      <c r="B36" s="30"/>
      <c r="C36" s="96"/>
      <c r="D36" s="18"/>
      <c r="E36" s="18"/>
      <c r="F36" s="18"/>
      <c r="G36" s="18"/>
      <c r="H36" s="18"/>
      <c r="I36" s="18"/>
      <c r="J36" s="18"/>
      <c r="K36" s="18"/>
      <c r="L36" s="18"/>
      <c r="M36" s="18"/>
      <c r="N36" s="18"/>
      <c r="O36" s="18"/>
      <c r="P36" s="18"/>
      <c r="Q36" s="18"/>
      <c r="R36" s="16"/>
      <c r="S36" s="16"/>
      <c r="T36" s="16"/>
      <c r="U36" s="16"/>
      <c r="V36" s="45"/>
      <c r="W36" s="16"/>
      <c r="X36" s="16"/>
      <c r="Y36" s="16"/>
      <c r="Z36" s="16"/>
      <c r="AA36" s="16"/>
      <c r="AB36" s="16"/>
      <c r="AC36" s="16"/>
      <c r="AD36" s="16"/>
      <c r="AE36" s="16"/>
      <c r="AF36" s="5"/>
      <c r="AG36" s="4"/>
      <c r="AH36" s="226"/>
      <c r="AI36" s="48"/>
      <c r="AJ36" s="48"/>
      <c r="AK36" s="48"/>
      <c r="AL36" s="48"/>
      <c r="AM36" s="48"/>
    </row>
    <row r="37" spans="1:58" ht="12.75" customHeight="1">
      <c r="A37" s="4"/>
      <c r="B37" s="30"/>
      <c r="C37" s="96"/>
      <c r="D37" s="18"/>
      <c r="E37" s="18"/>
      <c r="F37" s="18"/>
      <c r="G37" s="18"/>
      <c r="H37" s="18"/>
      <c r="I37" s="18"/>
      <c r="J37" s="18"/>
      <c r="K37" s="18"/>
      <c r="L37" s="18"/>
      <c r="M37" s="18"/>
      <c r="N37" s="18"/>
      <c r="O37" s="18"/>
      <c r="P37" s="18"/>
      <c r="Q37" s="18"/>
      <c r="R37" s="16"/>
      <c r="S37" s="16"/>
      <c r="T37" s="16"/>
      <c r="U37" s="16"/>
      <c r="V37" s="45"/>
      <c r="W37" s="16"/>
      <c r="X37" s="16"/>
      <c r="Y37" s="16"/>
      <c r="Z37" s="16"/>
      <c r="AA37" s="16"/>
      <c r="AB37" s="16"/>
      <c r="AC37" s="16"/>
      <c r="AD37" s="16"/>
      <c r="AE37" s="16"/>
      <c r="AF37" s="5"/>
      <c r="AG37" s="4"/>
      <c r="AH37" s="226"/>
      <c r="AI37" s="48"/>
      <c r="AJ37" s="48"/>
      <c r="AK37" s="48"/>
      <c r="AL37" s="48"/>
      <c r="AM37" s="48"/>
    </row>
    <row r="38" spans="1:58" ht="12" customHeight="1">
      <c r="A38" s="4"/>
      <c r="B38" s="30"/>
      <c r="C38" s="96"/>
      <c r="D38" s="18"/>
      <c r="E38" s="18"/>
      <c r="F38" s="18"/>
      <c r="G38" s="18"/>
      <c r="H38" s="18"/>
      <c r="I38" s="18"/>
      <c r="J38" s="18"/>
      <c r="K38" s="18"/>
      <c r="L38" s="18"/>
      <c r="M38" s="18"/>
      <c r="N38" s="18"/>
      <c r="O38" s="18"/>
      <c r="P38" s="18"/>
      <c r="Q38" s="18"/>
      <c r="R38" s="16"/>
      <c r="S38" s="16"/>
      <c r="T38" s="16"/>
      <c r="U38" s="16"/>
      <c r="V38" s="45"/>
      <c r="W38" s="16"/>
      <c r="X38" s="16"/>
      <c r="Y38" s="16"/>
      <c r="Z38" s="16"/>
      <c r="AA38" s="16"/>
      <c r="AB38" s="16"/>
      <c r="AC38" s="16"/>
      <c r="AD38" s="16"/>
      <c r="AE38" s="16"/>
      <c r="AF38" s="5"/>
      <c r="AG38" s="4"/>
      <c r="AH38" s="226"/>
      <c r="AI38" s="48"/>
      <c r="AJ38" s="48"/>
      <c r="AK38" s="48"/>
      <c r="AL38" s="48"/>
      <c r="AM38" s="48"/>
    </row>
    <row r="39" spans="1:58" ht="12.75" customHeight="1">
      <c r="A39" s="4"/>
      <c r="B39" s="30"/>
      <c r="C39" s="96"/>
      <c r="D39" s="18"/>
      <c r="E39" s="18"/>
      <c r="F39" s="18"/>
      <c r="G39" s="18"/>
      <c r="H39" s="18"/>
      <c r="I39" s="18"/>
      <c r="J39" s="18"/>
      <c r="K39" s="18"/>
      <c r="L39" s="18"/>
      <c r="M39" s="18"/>
      <c r="N39" s="18"/>
      <c r="O39" s="18"/>
      <c r="P39" s="18"/>
      <c r="Q39" s="18"/>
      <c r="R39" s="16"/>
      <c r="S39" s="16"/>
      <c r="T39" s="16"/>
      <c r="U39" s="16"/>
      <c r="V39" s="45"/>
      <c r="W39" s="16"/>
      <c r="X39" s="16"/>
      <c r="Y39" s="16"/>
      <c r="Z39" s="16"/>
      <c r="AA39" s="16"/>
      <c r="AB39" s="16"/>
      <c r="AC39" s="16"/>
      <c r="AD39" s="16"/>
      <c r="AE39" s="16"/>
      <c r="AF39" s="5"/>
      <c r="AG39" s="4"/>
      <c r="AH39" s="226"/>
      <c r="AI39" s="48"/>
      <c r="AJ39" s="48"/>
      <c r="AK39" s="48"/>
      <c r="AL39" s="48"/>
      <c r="AM39" s="48"/>
    </row>
    <row r="40" spans="1:58" ht="12.75" customHeight="1">
      <c r="A40" s="4"/>
      <c r="B40" s="30"/>
      <c r="C40" s="96"/>
      <c r="D40" s="18"/>
      <c r="E40" s="18"/>
      <c r="F40" s="18"/>
      <c r="G40" s="18"/>
      <c r="H40" s="18"/>
      <c r="I40" s="18"/>
      <c r="J40" s="18"/>
      <c r="K40" s="18"/>
      <c r="L40" s="18"/>
      <c r="M40" s="18"/>
      <c r="N40" s="18"/>
      <c r="O40" s="18"/>
      <c r="P40" s="18"/>
      <c r="Q40" s="18"/>
      <c r="R40" s="16"/>
      <c r="S40" s="16"/>
      <c r="T40" s="16"/>
      <c r="U40" s="16"/>
      <c r="V40" s="45"/>
      <c r="W40" s="16"/>
      <c r="X40" s="16"/>
      <c r="Y40" s="16"/>
      <c r="Z40" s="16"/>
      <c r="AA40" s="16"/>
      <c r="AB40" s="16"/>
      <c r="AC40" s="16"/>
      <c r="AD40" s="16"/>
      <c r="AE40" s="16"/>
      <c r="AF40" s="5"/>
      <c r="AG40" s="4"/>
      <c r="AH40" s="226"/>
      <c r="AI40" s="48"/>
      <c r="AJ40" s="48"/>
      <c r="AK40" s="48"/>
      <c r="AL40" s="48"/>
      <c r="AM40" s="48"/>
    </row>
    <row r="41" spans="1:58" ht="10.5" customHeight="1">
      <c r="A41" s="4"/>
      <c r="B41" s="30"/>
      <c r="C41" s="96"/>
      <c r="D41" s="18"/>
      <c r="E41" s="18"/>
      <c r="F41" s="18"/>
      <c r="G41" s="18"/>
      <c r="H41" s="18"/>
      <c r="I41" s="18"/>
      <c r="J41" s="18"/>
      <c r="K41" s="18"/>
      <c r="L41" s="18"/>
      <c r="M41" s="18"/>
      <c r="N41" s="18"/>
      <c r="O41" s="18"/>
      <c r="P41" s="18"/>
      <c r="Q41" s="18"/>
      <c r="R41" s="16"/>
      <c r="S41" s="16"/>
      <c r="T41" s="16"/>
      <c r="U41" s="16"/>
      <c r="V41" s="45"/>
      <c r="W41" s="16"/>
      <c r="X41" s="16"/>
      <c r="Y41" s="16"/>
      <c r="Z41" s="16"/>
      <c r="AA41" s="16"/>
      <c r="AB41" s="16"/>
      <c r="AC41" s="16"/>
      <c r="AD41" s="16"/>
      <c r="AE41" s="16"/>
      <c r="AF41" s="5"/>
      <c r="AG41" s="4"/>
      <c r="AH41" s="226"/>
      <c r="AI41" s="48"/>
      <c r="AJ41" s="48"/>
      <c r="AK41" s="48"/>
      <c r="AL41" s="48"/>
      <c r="AM41" s="48"/>
    </row>
    <row r="42" spans="1:58" ht="19.5" customHeight="1">
      <c r="A42" s="4"/>
      <c r="B42" s="30"/>
      <c r="C42" s="8"/>
      <c r="D42" s="8"/>
      <c r="E42" s="8"/>
      <c r="F42" s="8"/>
      <c r="G42" s="8"/>
      <c r="H42" s="8"/>
      <c r="I42" s="8"/>
      <c r="J42" s="8"/>
      <c r="K42" s="8"/>
      <c r="L42" s="8"/>
      <c r="M42" s="8"/>
      <c r="N42" s="8"/>
      <c r="O42" s="8"/>
      <c r="P42" s="8"/>
      <c r="Q42" s="8"/>
      <c r="R42" s="117"/>
      <c r="S42" s="117"/>
      <c r="T42" s="8"/>
      <c r="U42" s="8"/>
      <c r="V42" s="8"/>
      <c r="W42" s="8"/>
      <c r="X42" s="8"/>
      <c r="Y42" s="8"/>
      <c r="Z42" s="8"/>
      <c r="AA42" s="8"/>
      <c r="AB42" s="33"/>
      <c r="AC42" s="8"/>
      <c r="AD42" s="33"/>
      <c r="AE42" s="8"/>
      <c r="AF42" s="5"/>
      <c r="AG42" s="4"/>
      <c r="AH42" s="48"/>
      <c r="AI42" s="110"/>
      <c r="AJ42" s="48"/>
      <c r="AK42" s="48"/>
      <c r="AL42" s="48"/>
      <c r="AM42" s="48"/>
    </row>
    <row r="43" spans="1:58" ht="13.5" customHeight="1">
      <c r="A43" s="4"/>
      <c r="B43" s="30"/>
      <c r="C43" s="219"/>
      <c r="D43" s="138"/>
      <c r="E43" s="138"/>
      <c r="F43" s="138"/>
      <c r="G43" s="138"/>
      <c r="H43" s="138"/>
      <c r="I43" s="138"/>
      <c r="J43" s="138"/>
      <c r="K43" s="138"/>
      <c r="L43" s="138"/>
      <c r="M43" s="138"/>
      <c r="N43" s="138"/>
      <c r="O43" s="138"/>
      <c r="P43" s="138"/>
      <c r="Q43" s="138"/>
      <c r="R43" s="220"/>
      <c r="S43" s="220"/>
      <c r="T43" s="220"/>
      <c r="U43" s="220"/>
      <c r="V43" s="220"/>
      <c r="W43" s="220"/>
      <c r="X43" s="220"/>
      <c r="Y43" s="220"/>
      <c r="Z43" s="220"/>
      <c r="AA43" s="220"/>
      <c r="AB43" s="220"/>
      <c r="AC43" s="220"/>
      <c r="AD43" s="220"/>
      <c r="AE43" s="220"/>
      <c r="AF43" s="5"/>
      <c r="AG43" s="4"/>
      <c r="AH43" s="48"/>
      <c r="AI43" s="48"/>
      <c r="AJ43" s="48"/>
      <c r="AK43" s="48"/>
      <c r="AL43" s="48"/>
      <c r="AM43" s="48"/>
    </row>
    <row r="44" spans="1:58" ht="3.75" customHeight="1">
      <c r="A44" s="4"/>
      <c r="B44" s="30"/>
      <c r="C44" s="13"/>
      <c r="D44" s="13"/>
      <c r="E44" s="13"/>
      <c r="F44" s="13"/>
      <c r="G44" s="13"/>
      <c r="H44" s="13"/>
      <c r="I44" s="13"/>
      <c r="J44" s="13"/>
      <c r="K44" s="13"/>
      <c r="L44" s="13"/>
      <c r="M44" s="13"/>
      <c r="N44" s="13"/>
      <c r="O44" s="13"/>
      <c r="P44" s="13"/>
      <c r="Q44" s="13"/>
      <c r="R44" s="5"/>
      <c r="S44" s="5"/>
      <c r="T44" s="5"/>
      <c r="U44" s="5"/>
      <c r="V44" s="5"/>
      <c r="W44" s="5"/>
      <c r="X44" s="5"/>
      <c r="Y44" s="5"/>
      <c r="Z44" s="5"/>
      <c r="AA44" s="5"/>
      <c r="AB44" s="5"/>
      <c r="AC44" s="5"/>
      <c r="AD44" s="5"/>
      <c r="AE44" s="5"/>
      <c r="AF44" s="5"/>
      <c r="AG44" s="4"/>
      <c r="AH44" s="48"/>
      <c r="AI44" s="48"/>
      <c r="AJ44" s="48"/>
      <c r="AK44" s="48"/>
      <c r="AL44" s="48"/>
      <c r="AM44" s="48"/>
    </row>
    <row r="45" spans="1:58" ht="11.25" customHeight="1">
      <c r="A45" s="4"/>
      <c r="B45" s="30"/>
      <c r="C45" s="13"/>
      <c r="D45" s="13"/>
      <c r="E45" s="15"/>
      <c r="F45" s="1598"/>
      <c r="G45" s="1598"/>
      <c r="H45" s="1598"/>
      <c r="I45" s="1598"/>
      <c r="J45" s="1598"/>
      <c r="K45" s="1598"/>
      <c r="L45" s="1598"/>
      <c r="M45" s="1598"/>
      <c r="N45" s="1598"/>
      <c r="O45" s="1598"/>
      <c r="P45" s="1598"/>
      <c r="Q45" s="1598"/>
      <c r="R45" s="1598"/>
      <c r="S45" s="1598"/>
      <c r="T45" s="1598"/>
      <c r="U45" s="1598"/>
      <c r="V45" s="1598"/>
      <c r="W45" s="15"/>
      <c r="X45" s="1598"/>
      <c r="Y45" s="1598"/>
      <c r="Z45" s="1598"/>
      <c r="AA45" s="1598"/>
      <c r="AB45" s="1598"/>
      <c r="AC45" s="1598"/>
      <c r="AD45" s="1598"/>
      <c r="AE45" s="15"/>
      <c r="AF45" s="8"/>
      <c r="AG45" s="4"/>
      <c r="AH45" s="48"/>
      <c r="AI45" s="48"/>
      <c r="AJ45" s="48"/>
      <c r="AK45" s="48"/>
      <c r="AL45" s="48"/>
      <c r="AM45" s="48"/>
    </row>
    <row r="46" spans="1:58" ht="12.75" customHeight="1">
      <c r="A46" s="4"/>
      <c r="B46" s="30"/>
      <c r="C46" s="13"/>
      <c r="D46" s="13"/>
      <c r="E46" s="15"/>
      <c r="F46" s="15"/>
      <c r="G46" s="15"/>
      <c r="H46" s="15"/>
      <c r="I46" s="15"/>
      <c r="J46" s="15"/>
      <c r="K46" s="15"/>
      <c r="L46" s="15"/>
      <c r="M46" s="15"/>
      <c r="N46" s="15"/>
      <c r="O46" s="15"/>
      <c r="P46" s="15"/>
      <c r="Q46" s="15"/>
      <c r="R46" s="15"/>
      <c r="S46" s="15"/>
      <c r="T46" s="15"/>
      <c r="U46" s="15"/>
      <c r="V46" s="15"/>
      <c r="W46" s="15"/>
      <c r="X46" s="15"/>
      <c r="Y46" s="15"/>
      <c r="Z46" s="15"/>
      <c r="AA46" s="15"/>
      <c r="AB46" s="15"/>
      <c r="AC46" s="15"/>
      <c r="AD46" s="15"/>
      <c r="AE46" s="15"/>
      <c r="AF46" s="5"/>
      <c r="AG46" s="4"/>
      <c r="AH46" s="48"/>
      <c r="AI46" s="48"/>
      <c r="AJ46" s="48"/>
      <c r="AK46" s="48"/>
      <c r="AL46" s="48"/>
      <c r="AM46" s="48"/>
    </row>
    <row r="47" spans="1:58" ht="6" customHeight="1">
      <c r="A47" s="4"/>
      <c r="B47" s="30"/>
      <c r="C47" s="13"/>
      <c r="D47" s="13"/>
      <c r="E47" s="15"/>
      <c r="F47" s="15"/>
      <c r="G47" s="15"/>
      <c r="H47" s="15"/>
      <c r="I47" s="15"/>
      <c r="J47" s="15"/>
      <c r="K47" s="15"/>
      <c r="L47" s="15"/>
      <c r="M47" s="15"/>
      <c r="N47" s="15"/>
      <c r="O47" s="15"/>
      <c r="P47" s="15"/>
      <c r="Q47" s="15"/>
      <c r="R47" s="15"/>
      <c r="S47" s="15"/>
      <c r="T47" s="15"/>
      <c r="U47" s="15"/>
      <c r="V47" s="15"/>
      <c r="W47" s="15"/>
      <c r="X47" s="15"/>
      <c r="Y47" s="15"/>
      <c r="Z47" s="15"/>
      <c r="AA47" s="15"/>
      <c r="AB47" s="15"/>
      <c r="AC47" s="15"/>
      <c r="AD47" s="15"/>
      <c r="AE47" s="15"/>
      <c r="AF47" s="5"/>
      <c r="AG47" s="4"/>
      <c r="AH47" s="48"/>
      <c r="AI47" s="48"/>
      <c r="AJ47" s="48"/>
      <c r="AK47" s="48"/>
      <c r="AL47" s="48"/>
      <c r="AM47" s="48"/>
    </row>
    <row r="48" spans="1:58" s="105" customFormat="1" ht="12" customHeight="1">
      <c r="A48" s="101"/>
      <c r="B48" s="127"/>
      <c r="C48" s="118"/>
      <c r="D48" s="103"/>
      <c r="E48" s="120"/>
      <c r="F48" s="120"/>
      <c r="G48" s="120"/>
      <c r="H48" s="120"/>
      <c r="I48" s="120"/>
      <c r="J48" s="120"/>
      <c r="K48" s="120"/>
      <c r="L48" s="120"/>
      <c r="M48" s="120"/>
      <c r="N48" s="120"/>
      <c r="O48" s="120"/>
      <c r="P48" s="120"/>
      <c r="Q48" s="120"/>
      <c r="R48" s="120"/>
      <c r="S48" s="120"/>
      <c r="T48" s="120"/>
      <c r="U48" s="120"/>
      <c r="V48" s="120"/>
      <c r="W48" s="120"/>
      <c r="X48" s="120"/>
      <c r="Y48" s="120"/>
      <c r="Z48" s="120"/>
      <c r="AA48" s="120"/>
      <c r="AB48" s="120"/>
      <c r="AC48" s="120"/>
      <c r="AD48" s="120"/>
      <c r="AE48" s="120"/>
      <c r="AF48" s="128"/>
      <c r="AG48" s="101"/>
      <c r="AH48" s="225"/>
      <c r="AI48" s="232"/>
      <c r="AJ48" s="232"/>
      <c r="AK48" s="232"/>
      <c r="AL48" s="137"/>
      <c r="AM48" s="137"/>
      <c r="AN48"/>
      <c r="AO48"/>
      <c r="AP48"/>
      <c r="AQ48"/>
      <c r="AR48"/>
      <c r="AS48"/>
      <c r="AT48"/>
      <c r="AU48"/>
      <c r="AV48"/>
      <c r="AW48"/>
      <c r="AX48"/>
      <c r="AY48"/>
      <c r="AZ48"/>
      <c r="BA48"/>
      <c r="BB48"/>
      <c r="BC48"/>
      <c r="BD48"/>
      <c r="BE48"/>
      <c r="BF48"/>
    </row>
    <row r="49" spans="1:39" ht="10.5" customHeight="1">
      <c r="A49" s="4"/>
      <c r="B49" s="30"/>
      <c r="C49" s="96"/>
      <c r="D49" s="18"/>
      <c r="E49" s="216"/>
      <c r="F49" s="126"/>
      <c r="G49" s="126"/>
      <c r="H49" s="126"/>
      <c r="I49" s="126"/>
      <c r="J49" s="126"/>
      <c r="K49" s="126"/>
      <c r="L49" s="126"/>
      <c r="M49" s="126"/>
      <c r="N49" s="126"/>
      <c r="O49" s="126"/>
      <c r="P49" s="126"/>
      <c r="Q49" s="126"/>
      <c r="R49" s="126"/>
      <c r="S49" s="126"/>
      <c r="T49" s="126"/>
      <c r="U49" s="126"/>
      <c r="V49" s="126"/>
      <c r="W49" s="126"/>
      <c r="X49" s="126"/>
      <c r="Y49" s="126"/>
      <c r="Z49" s="126"/>
      <c r="AA49" s="126"/>
      <c r="AB49" s="126"/>
      <c r="AC49" s="126"/>
      <c r="AD49" s="126"/>
      <c r="AE49" s="216"/>
      <c r="AF49" s="5"/>
      <c r="AG49" s="4"/>
      <c r="AH49" s="111"/>
      <c r="AI49" s="232"/>
      <c r="AJ49" s="232"/>
      <c r="AK49" s="232"/>
      <c r="AL49" s="48"/>
      <c r="AM49" s="48"/>
    </row>
    <row r="50" spans="1:39" ht="12" customHeight="1">
      <c r="A50" s="4"/>
      <c r="B50" s="30"/>
      <c r="C50" s="96"/>
      <c r="D50" s="18"/>
      <c r="E50" s="216"/>
      <c r="F50" s="126"/>
      <c r="G50" s="126"/>
      <c r="H50" s="126"/>
      <c r="I50" s="126"/>
      <c r="J50" s="126"/>
      <c r="K50" s="126"/>
      <c r="L50" s="126"/>
      <c r="M50" s="126"/>
      <c r="N50" s="126"/>
      <c r="O50" s="126"/>
      <c r="P50" s="126"/>
      <c r="Q50" s="126"/>
      <c r="R50" s="126"/>
      <c r="S50" s="126"/>
      <c r="T50" s="126"/>
      <c r="U50" s="126"/>
      <c r="V50" s="126"/>
      <c r="W50" s="126"/>
      <c r="X50" s="126"/>
      <c r="Y50" s="126"/>
      <c r="Z50" s="126"/>
      <c r="AA50" s="126"/>
      <c r="AB50" s="126"/>
      <c r="AC50" s="126"/>
      <c r="AD50" s="126"/>
      <c r="AE50" s="216"/>
      <c r="AF50" s="5"/>
      <c r="AG50" s="4"/>
      <c r="AH50" s="111"/>
      <c r="AI50" s="232"/>
      <c r="AJ50" s="232"/>
      <c r="AK50" s="232"/>
      <c r="AL50" s="48"/>
      <c r="AM50" s="48"/>
    </row>
    <row r="51" spans="1:39" ht="12" customHeight="1">
      <c r="A51" s="4"/>
      <c r="B51" s="30"/>
      <c r="C51" s="96"/>
      <c r="D51" s="18"/>
      <c r="E51" s="216"/>
      <c r="F51" s="126"/>
      <c r="G51" s="126"/>
      <c r="H51" s="126"/>
      <c r="I51" s="126"/>
      <c r="J51" s="126"/>
      <c r="K51" s="126"/>
      <c r="L51" s="126"/>
      <c r="M51" s="126"/>
      <c r="N51" s="126"/>
      <c r="O51" s="126"/>
      <c r="P51" s="126"/>
      <c r="Q51" s="126"/>
      <c r="R51" s="126"/>
      <c r="S51" s="126"/>
      <c r="T51" s="126"/>
      <c r="U51" s="126"/>
      <c r="V51" s="126"/>
      <c r="W51" s="126"/>
      <c r="X51" s="126"/>
      <c r="Y51" s="126"/>
      <c r="Z51" s="126"/>
      <c r="AA51" s="126"/>
      <c r="AB51" s="126"/>
      <c r="AC51" s="126"/>
      <c r="AD51" s="126"/>
      <c r="AE51" s="216"/>
      <c r="AF51" s="5"/>
      <c r="AG51" s="4"/>
      <c r="AH51" s="48"/>
      <c r="AI51" s="232"/>
      <c r="AJ51" s="232"/>
      <c r="AK51" s="232"/>
      <c r="AL51" s="48"/>
      <c r="AM51" s="48"/>
    </row>
    <row r="52" spans="1:39" ht="12" customHeight="1">
      <c r="A52" s="4"/>
      <c r="B52" s="30"/>
      <c r="C52" s="96"/>
      <c r="D52" s="18"/>
      <c r="E52" s="216"/>
      <c r="F52" s="126"/>
      <c r="G52" s="126"/>
      <c r="H52" s="126"/>
      <c r="I52" s="126"/>
      <c r="J52" s="126"/>
      <c r="K52" s="126"/>
      <c r="L52" s="126"/>
      <c r="M52" s="126"/>
      <c r="N52" s="126"/>
      <c r="O52" s="126"/>
      <c r="P52" s="126"/>
      <c r="Q52" s="126"/>
      <c r="R52" s="126"/>
      <c r="S52" s="126"/>
      <c r="T52" s="126"/>
      <c r="U52" s="126"/>
      <c r="V52" s="126"/>
      <c r="W52" s="126"/>
      <c r="X52" s="126"/>
      <c r="Y52" s="126"/>
      <c r="Z52" s="126"/>
      <c r="AA52" s="126"/>
      <c r="AB52" s="126"/>
      <c r="AC52" s="126"/>
      <c r="AD52" s="126"/>
      <c r="AE52" s="216"/>
      <c r="AF52" s="5"/>
      <c r="AG52" s="4"/>
      <c r="AH52" s="48"/>
      <c r="AI52" s="232"/>
      <c r="AJ52" s="232"/>
      <c r="AK52" s="232"/>
      <c r="AL52" s="48"/>
      <c r="AM52" s="48"/>
    </row>
    <row r="53" spans="1:39" ht="12" customHeight="1">
      <c r="A53" s="4"/>
      <c r="B53" s="30"/>
      <c r="C53" s="96"/>
      <c r="D53" s="18"/>
      <c r="E53" s="216"/>
      <c r="F53" s="126"/>
      <c r="G53" s="126"/>
      <c r="H53" s="126"/>
      <c r="I53" s="126"/>
      <c r="J53" s="126"/>
      <c r="K53" s="126"/>
      <c r="L53" s="126"/>
      <c r="M53" s="126"/>
      <c r="N53" s="126"/>
      <c r="O53" s="126"/>
      <c r="P53" s="126"/>
      <c r="Q53" s="126"/>
      <c r="R53" s="126"/>
      <c r="S53" s="126"/>
      <c r="T53" s="126"/>
      <c r="U53" s="126"/>
      <c r="V53" s="126"/>
      <c r="W53" s="126"/>
      <c r="X53" s="126"/>
      <c r="Y53" s="126"/>
      <c r="Z53" s="126"/>
      <c r="AA53" s="126"/>
      <c r="AB53" s="126"/>
      <c r="AC53" s="126"/>
      <c r="AD53" s="126"/>
      <c r="AE53" s="216"/>
      <c r="AF53" s="5"/>
      <c r="AG53" s="4"/>
      <c r="AH53" s="48"/>
      <c r="AI53" s="232"/>
      <c r="AJ53" s="232"/>
      <c r="AK53" s="232"/>
      <c r="AL53" s="48"/>
      <c r="AM53" s="48"/>
    </row>
    <row r="54" spans="1:39" ht="12" customHeight="1">
      <c r="A54" s="4"/>
      <c r="B54" s="30"/>
      <c r="C54" s="96"/>
      <c r="D54" s="18"/>
      <c r="E54" s="216"/>
      <c r="F54" s="126"/>
      <c r="G54" s="126"/>
      <c r="H54" s="126"/>
      <c r="I54" s="126"/>
      <c r="J54" s="126"/>
      <c r="K54" s="126"/>
      <c r="L54" s="126"/>
      <c r="M54" s="126"/>
      <c r="N54" s="126"/>
      <c r="O54" s="126"/>
      <c r="P54" s="126"/>
      <c r="Q54" s="126"/>
      <c r="R54" s="126"/>
      <c r="S54" s="126"/>
      <c r="T54" s="126"/>
      <c r="U54" s="126"/>
      <c r="V54" s="126"/>
      <c r="W54" s="126"/>
      <c r="X54" s="126"/>
      <c r="Y54" s="126"/>
      <c r="Z54" s="126"/>
      <c r="AA54" s="126"/>
      <c r="AB54" s="126"/>
      <c r="AC54" s="126"/>
      <c r="AD54" s="126"/>
      <c r="AE54" s="216"/>
      <c r="AF54" s="5"/>
      <c r="AG54" s="4"/>
      <c r="AH54" s="48"/>
      <c r="AI54" s="232"/>
      <c r="AJ54" s="232"/>
      <c r="AK54" s="232"/>
      <c r="AL54" s="48"/>
      <c r="AM54" s="48"/>
    </row>
    <row r="55" spans="1:39" ht="12" customHeight="1">
      <c r="A55" s="4"/>
      <c r="B55" s="30"/>
      <c r="C55" s="96"/>
      <c r="D55" s="18"/>
      <c r="E55" s="216"/>
      <c r="F55" s="126"/>
      <c r="G55" s="126"/>
      <c r="H55" s="126"/>
      <c r="I55" s="126"/>
      <c r="J55" s="126"/>
      <c r="K55" s="126"/>
      <c r="L55" s="126"/>
      <c r="M55" s="126"/>
      <c r="N55" s="126"/>
      <c r="O55" s="126"/>
      <c r="P55" s="126"/>
      <c r="Q55" s="126"/>
      <c r="R55" s="126"/>
      <c r="S55" s="126"/>
      <c r="T55" s="126"/>
      <c r="U55" s="126"/>
      <c r="V55" s="126"/>
      <c r="W55" s="126"/>
      <c r="X55" s="126"/>
      <c r="Y55" s="126"/>
      <c r="Z55" s="126"/>
      <c r="AA55" s="126"/>
      <c r="AB55" s="126"/>
      <c r="AC55" s="126"/>
      <c r="AD55" s="126"/>
      <c r="AE55" s="216"/>
      <c r="AF55" s="5"/>
      <c r="AG55" s="4"/>
      <c r="AH55" s="48"/>
      <c r="AI55" s="48"/>
      <c r="AJ55" s="48"/>
      <c r="AK55" s="48"/>
      <c r="AL55" s="48"/>
      <c r="AM55" s="48"/>
    </row>
    <row r="56" spans="1:39" ht="12" customHeight="1">
      <c r="A56" s="4"/>
      <c r="B56" s="30"/>
      <c r="C56" s="96"/>
      <c r="D56" s="18"/>
      <c r="E56" s="216"/>
      <c r="F56" s="126"/>
      <c r="G56" s="126"/>
      <c r="H56" s="126"/>
      <c r="I56" s="126"/>
      <c r="J56" s="126"/>
      <c r="K56" s="126"/>
      <c r="L56" s="126"/>
      <c r="M56" s="126"/>
      <c r="N56" s="126"/>
      <c r="O56" s="126"/>
      <c r="P56" s="126"/>
      <c r="Q56" s="126"/>
      <c r="R56" s="126"/>
      <c r="S56" s="126"/>
      <c r="T56" s="126"/>
      <c r="U56" s="126"/>
      <c r="V56" s="126"/>
      <c r="W56" s="126"/>
      <c r="X56" s="126"/>
      <c r="Y56" s="126"/>
      <c r="Z56" s="126"/>
      <c r="AA56" s="126"/>
      <c r="AB56" s="126"/>
      <c r="AC56" s="126"/>
      <c r="AD56" s="126"/>
      <c r="AE56" s="216"/>
      <c r="AF56" s="5"/>
      <c r="AG56" s="4"/>
      <c r="AH56" s="48"/>
      <c r="AI56" s="48"/>
      <c r="AJ56" s="48"/>
      <c r="AK56" s="48"/>
      <c r="AL56" s="48"/>
      <c r="AM56" s="48"/>
    </row>
    <row r="57" spans="1:39" ht="12" customHeight="1">
      <c r="A57" s="4"/>
      <c r="B57" s="30"/>
      <c r="C57" s="96"/>
      <c r="D57" s="18"/>
      <c r="E57" s="216"/>
      <c r="F57" s="126"/>
      <c r="G57" s="126"/>
      <c r="H57" s="126"/>
      <c r="I57" s="126"/>
      <c r="J57" s="126"/>
      <c r="K57" s="126"/>
      <c r="L57" s="126"/>
      <c r="M57" s="126"/>
      <c r="N57" s="126"/>
      <c r="O57" s="126"/>
      <c r="P57" s="126"/>
      <c r="Q57" s="126"/>
      <c r="R57" s="126"/>
      <c r="S57" s="126"/>
      <c r="T57" s="126"/>
      <c r="U57" s="126"/>
      <c r="V57" s="126"/>
      <c r="W57" s="126"/>
      <c r="X57" s="126"/>
      <c r="Y57" s="126"/>
      <c r="Z57" s="126"/>
      <c r="AA57" s="126"/>
      <c r="AB57" s="126"/>
      <c r="AC57" s="126"/>
      <c r="AD57" s="126"/>
      <c r="AE57" s="216"/>
      <c r="AF57" s="5"/>
      <c r="AG57" s="4"/>
      <c r="AH57" s="48"/>
      <c r="AI57" s="48"/>
      <c r="AJ57" s="48"/>
      <c r="AK57" s="48"/>
      <c r="AL57" s="48"/>
      <c r="AM57" s="48"/>
    </row>
    <row r="58" spans="1:39" ht="12" customHeight="1">
      <c r="A58" s="4"/>
      <c r="B58" s="30"/>
      <c r="C58" s="96"/>
      <c r="D58" s="18"/>
      <c r="E58" s="216"/>
      <c r="F58" s="126"/>
      <c r="G58" s="126"/>
      <c r="H58" s="126"/>
      <c r="I58" s="126"/>
      <c r="J58" s="126"/>
      <c r="K58" s="126"/>
      <c r="L58" s="126"/>
      <c r="M58" s="126"/>
      <c r="N58" s="126"/>
      <c r="O58" s="126"/>
      <c r="P58" s="126"/>
      <c r="Q58" s="126"/>
      <c r="R58" s="126"/>
      <c r="S58" s="126"/>
      <c r="T58" s="126"/>
      <c r="U58" s="126"/>
      <c r="V58" s="126"/>
      <c r="W58" s="126"/>
      <c r="X58" s="126"/>
      <c r="Y58" s="126"/>
      <c r="Z58" s="126"/>
      <c r="AA58" s="126"/>
      <c r="AB58" s="126"/>
      <c r="AC58" s="126"/>
      <c r="AD58" s="126"/>
      <c r="AE58" s="216"/>
      <c r="AF58" s="5"/>
      <c r="AG58" s="4"/>
      <c r="AH58" s="48"/>
      <c r="AI58" s="48"/>
      <c r="AJ58" s="48"/>
      <c r="AK58" s="48"/>
      <c r="AL58" s="48"/>
      <c r="AM58" s="48"/>
    </row>
    <row r="59" spans="1:39" ht="12" customHeight="1">
      <c r="A59" s="4"/>
      <c r="B59" s="30"/>
      <c r="C59" s="96"/>
      <c r="D59" s="18"/>
      <c r="E59" s="216"/>
      <c r="F59" s="126"/>
      <c r="G59" s="126"/>
      <c r="H59" s="126"/>
      <c r="I59" s="126"/>
      <c r="J59" s="126"/>
      <c r="K59" s="126"/>
      <c r="L59" s="126"/>
      <c r="M59" s="126"/>
      <c r="N59" s="126"/>
      <c r="O59" s="126"/>
      <c r="P59" s="126"/>
      <c r="Q59" s="126"/>
      <c r="R59" s="126"/>
      <c r="S59" s="126"/>
      <c r="T59" s="126"/>
      <c r="U59" s="126"/>
      <c r="V59" s="126"/>
      <c r="W59" s="126"/>
      <c r="X59" s="126"/>
      <c r="Y59" s="126"/>
      <c r="Z59" s="126"/>
      <c r="AA59" s="126"/>
      <c r="AB59" s="126"/>
      <c r="AC59" s="126"/>
      <c r="AD59" s="126"/>
      <c r="AE59" s="216"/>
      <c r="AF59" s="5"/>
      <c r="AG59" s="4"/>
      <c r="AH59" s="48"/>
      <c r="AI59" s="48"/>
      <c r="AJ59" s="48"/>
      <c r="AK59" s="48"/>
      <c r="AL59" s="48"/>
      <c r="AM59" s="48"/>
    </row>
    <row r="60" spans="1:39" ht="12" customHeight="1">
      <c r="A60" s="4"/>
      <c r="B60" s="30"/>
      <c r="C60" s="96"/>
      <c r="D60" s="18"/>
      <c r="E60" s="216"/>
      <c r="F60" s="126"/>
      <c r="G60" s="126"/>
      <c r="H60" s="126"/>
      <c r="I60" s="126"/>
      <c r="J60" s="126"/>
      <c r="K60" s="126"/>
      <c r="L60" s="126"/>
      <c r="M60" s="126"/>
      <c r="N60" s="126"/>
      <c r="O60" s="126"/>
      <c r="P60" s="126"/>
      <c r="Q60" s="126"/>
      <c r="R60" s="126"/>
      <c r="S60" s="126"/>
      <c r="T60" s="126"/>
      <c r="U60" s="126"/>
      <c r="V60" s="126"/>
      <c r="W60" s="126"/>
      <c r="X60" s="126"/>
      <c r="Y60" s="126"/>
      <c r="Z60" s="126"/>
      <c r="AA60" s="126"/>
      <c r="AB60" s="126"/>
      <c r="AC60" s="126"/>
      <c r="AD60" s="126"/>
      <c r="AE60" s="216"/>
      <c r="AF60" s="5"/>
      <c r="AG60" s="4"/>
      <c r="AH60" s="48"/>
      <c r="AI60" s="48"/>
      <c r="AJ60" s="48"/>
      <c r="AK60" s="48"/>
      <c r="AL60" s="48"/>
      <c r="AM60" s="48"/>
    </row>
    <row r="61" spans="1:39" ht="12" customHeight="1">
      <c r="A61" s="4"/>
      <c r="B61" s="30"/>
      <c r="C61" s="96"/>
      <c r="D61" s="18"/>
      <c r="E61" s="216"/>
      <c r="F61" s="126"/>
      <c r="G61" s="126"/>
      <c r="H61" s="126"/>
      <c r="I61" s="126"/>
      <c r="J61" s="126"/>
      <c r="K61" s="126"/>
      <c r="L61" s="126"/>
      <c r="M61" s="126"/>
      <c r="N61" s="126"/>
      <c r="O61" s="126"/>
      <c r="P61" s="126"/>
      <c r="Q61" s="126"/>
      <c r="R61" s="126"/>
      <c r="S61" s="126"/>
      <c r="T61" s="126"/>
      <c r="U61" s="126"/>
      <c r="V61" s="126"/>
      <c r="W61" s="126"/>
      <c r="X61" s="126"/>
      <c r="Y61" s="126"/>
      <c r="Z61" s="126"/>
      <c r="AA61" s="126"/>
      <c r="AB61" s="126"/>
      <c r="AC61" s="126"/>
      <c r="AD61" s="126"/>
      <c r="AE61" s="216"/>
      <c r="AF61" s="5"/>
      <c r="AG61" s="4"/>
      <c r="AH61" s="48"/>
      <c r="AI61" s="48"/>
      <c r="AJ61" s="48"/>
      <c r="AK61" s="48"/>
      <c r="AL61" s="48"/>
      <c r="AM61" s="48"/>
    </row>
    <row r="62" spans="1:39" ht="12" customHeight="1">
      <c r="A62" s="4"/>
      <c r="B62" s="30"/>
      <c r="C62" s="96"/>
      <c r="D62" s="18"/>
      <c r="E62" s="216"/>
      <c r="F62" s="126"/>
      <c r="G62" s="126"/>
      <c r="H62" s="126"/>
      <c r="I62" s="126"/>
      <c r="J62" s="126"/>
      <c r="K62" s="126"/>
      <c r="L62" s="126"/>
      <c r="M62" s="126"/>
      <c r="N62" s="126"/>
      <c r="O62" s="126"/>
      <c r="P62" s="126"/>
      <c r="Q62" s="126"/>
      <c r="R62" s="126"/>
      <c r="S62" s="126"/>
      <c r="T62" s="126"/>
      <c r="U62" s="126"/>
      <c r="V62" s="126"/>
      <c r="W62" s="126"/>
      <c r="X62" s="126"/>
      <c r="Y62" s="126"/>
      <c r="Z62" s="126"/>
      <c r="AA62" s="126"/>
      <c r="AB62" s="126"/>
      <c r="AC62" s="126"/>
      <c r="AD62" s="126"/>
      <c r="AE62" s="216"/>
      <c r="AF62" s="5"/>
      <c r="AG62" s="4"/>
      <c r="AH62" s="48"/>
      <c r="AI62" s="48"/>
      <c r="AJ62" s="48"/>
      <c r="AK62" s="48"/>
      <c r="AL62" s="48"/>
      <c r="AM62" s="48"/>
    </row>
    <row r="63" spans="1:39" ht="12" customHeight="1">
      <c r="A63" s="4"/>
      <c r="B63" s="30"/>
      <c r="C63" s="96"/>
      <c r="D63" s="18"/>
      <c r="E63" s="216"/>
      <c r="F63" s="126"/>
      <c r="G63" s="126"/>
      <c r="H63" s="126"/>
      <c r="I63" s="126"/>
      <c r="J63" s="126"/>
      <c r="K63" s="126"/>
      <c r="L63" s="126"/>
      <c r="M63" s="126"/>
      <c r="N63" s="126"/>
      <c r="O63" s="126"/>
      <c r="P63" s="126"/>
      <c r="Q63" s="126"/>
      <c r="R63" s="126"/>
      <c r="S63" s="126"/>
      <c r="T63" s="126"/>
      <c r="U63" s="126"/>
      <c r="V63" s="126"/>
      <c r="W63" s="126"/>
      <c r="X63" s="126"/>
      <c r="Y63" s="126"/>
      <c r="Z63" s="126"/>
      <c r="AA63" s="126"/>
      <c r="AB63" s="126"/>
      <c r="AC63" s="126"/>
      <c r="AD63" s="126"/>
      <c r="AE63" s="216"/>
      <c r="AF63" s="5"/>
      <c r="AG63" s="4"/>
      <c r="AH63" s="48"/>
      <c r="AI63" s="48"/>
      <c r="AJ63" s="48"/>
      <c r="AK63" s="48"/>
      <c r="AL63" s="48"/>
      <c r="AM63" s="48"/>
    </row>
    <row r="64" spans="1:39" ht="12" customHeight="1">
      <c r="A64" s="4"/>
      <c r="B64" s="30"/>
      <c r="C64" s="96"/>
      <c r="D64" s="18"/>
      <c r="E64" s="216"/>
      <c r="F64" s="126"/>
      <c r="G64" s="126"/>
      <c r="H64" s="126"/>
      <c r="I64" s="126"/>
      <c r="J64" s="126"/>
      <c r="K64" s="126"/>
      <c r="L64" s="126"/>
      <c r="M64" s="126"/>
      <c r="N64" s="126"/>
      <c r="O64" s="126"/>
      <c r="P64" s="126"/>
      <c r="Q64" s="126"/>
      <c r="R64" s="126"/>
      <c r="S64" s="126"/>
      <c r="T64" s="126"/>
      <c r="U64" s="126"/>
      <c r="V64" s="126"/>
      <c r="W64" s="126"/>
      <c r="X64" s="126"/>
      <c r="Y64" s="126"/>
      <c r="Z64" s="126"/>
      <c r="AA64" s="126"/>
      <c r="AB64" s="126"/>
      <c r="AC64" s="126"/>
      <c r="AD64" s="126"/>
      <c r="AE64" s="216"/>
      <c r="AF64" s="5"/>
      <c r="AG64" s="4"/>
      <c r="AH64" s="48"/>
      <c r="AI64" s="48"/>
      <c r="AJ64" s="48"/>
      <c r="AK64" s="48"/>
      <c r="AL64" s="48"/>
      <c r="AM64" s="48"/>
    </row>
    <row r="65" spans="1:43" ht="12" customHeight="1">
      <c r="A65" s="4"/>
      <c r="B65" s="30"/>
      <c r="C65" s="96"/>
      <c r="D65" s="18"/>
      <c r="E65" s="216"/>
      <c r="F65" s="126"/>
      <c r="G65" s="126"/>
      <c r="H65" s="126"/>
      <c r="I65" s="126"/>
      <c r="J65" s="126"/>
      <c r="K65" s="126"/>
      <c r="L65" s="126"/>
      <c r="M65" s="126"/>
      <c r="N65" s="126"/>
      <c r="O65" s="126"/>
      <c r="P65" s="126"/>
      <c r="Q65" s="126"/>
      <c r="R65" s="126"/>
      <c r="S65" s="126"/>
      <c r="T65" s="126"/>
      <c r="U65" s="126"/>
      <c r="V65" s="126"/>
      <c r="W65" s="126"/>
      <c r="X65" s="126"/>
      <c r="Y65" s="126"/>
      <c r="Z65" s="126"/>
      <c r="AA65" s="126"/>
      <c r="AB65" s="126"/>
      <c r="AC65" s="126"/>
      <c r="AD65" s="126"/>
      <c r="AE65" s="216"/>
      <c r="AF65" s="5"/>
      <c r="AG65" s="4"/>
      <c r="AH65" s="48"/>
      <c r="AI65" s="48"/>
      <c r="AJ65" s="48"/>
      <c r="AK65" s="48"/>
      <c r="AL65" s="48"/>
      <c r="AM65" s="48"/>
    </row>
    <row r="66" spans="1:43" ht="12" customHeight="1">
      <c r="A66" s="4"/>
      <c r="B66" s="30"/>
      <c r="C66" s="96"/>
      <c r="D66" s="18"/>
      <c r="E66" s="216"/>
      <c r="F66" s="126"/>
      <c r="G66" s="126"/>
      <c r="H66" s="126"/>
      <c r="I66" s="126"/>
      <c r="J66" s="126"/>
      <c r="K66" s="126"/>
      <c r="L66" s="126"/>
      <c r="M66" s="126"/>
      <c r="N66" s="126"/>
      <c r="O66" s="126"/>
      <c r="P66" s="126"/>
      <c r="Q66" s="126"/>
      <c r="R66" s="126"/>
      <c r="S66" s="126"/>
      <c r="T66" s="126"/>
      <c r="U66" s="126"/>
      <c r="V66" s="126"/>
      <c r="W66" s="126"/>
      <c r="X66" s="126"/>
      <c r="Y66" s="126"/>
      <c r="Z66" s="126"/>
      <c r="AA66" s="126"/>
      <c r="AB66" s="126"/>
      <c r="AC66" s="126"/>
      <c r="AD66" s="126"/>
      <c r="AE66" s="216"/>
      <c r="AF66" s="5"/>
      <c r="AG66" s="4"/>
      <c r="AH66" s="48"/>
      <c r="AI66" s="48"/>
      <c r="AJ66" s="48"/>
      <c r="AK66" s="48"/>
      <c r="AL66" s="48"/>
      <c r="AM66" s="48"/>
    </row>
    <row r="67" spans="1:43" ht="12" customHeight="1">
      <c r="A67" s="4"/>
      <c r="B67" s="30"/>
      <c r="C67" s="96"/>
      <c r="D67" s="18"/>
      <c r="E67" s="216"/>
      <c r="F67" s="126"/>
      <c r="G67" s="126"/>
      <c r="H67" s="126"/>
      <c r="I67" s="126"/>
      <c r="J67" s="126"/>
      <c r="K67" s="126"/>
      <c r="L67" s="126"/>
      <c r="M67" s="126"/>
      <c r="N67" s="126"/>
      <c r="O67" s="126"/>
      <c r="P67" s="126"/>
      <c r="Q67" s="126"/>
      <c r="R67" s="126"/>
      <c r="S67" s="126"/>
      <c r="T67" s="126"/>
      <c r="U67" s="126"/>
      <c r="V67" s="126"/>
      <c r="W67" s="126"/>
      <c r="X67" s="126"/>
      <c r="Y67" s="126"/>
      <c r="Z67" s="126"/>
      <c r="AA67" s="126"/>
      <c r="AB67" s="126"/>
      <c r="AC67" s="126"/>
      <c r="AD67" s="126"/>
      <c r="AE67" s="216"/>
      <c r="AF67" s="5"/>
      <c r="AG67" s="4"/>
      <c r="AH67" s="48"/>
      <c r="AI67" s="48"/>
      <c r="AJ67" s="48"/>
      <c r="AK67" s="48"/>
      <c r="AL67" s="48"/>
      <c r="AM67" s="48"/>
    </row>
    <row r="68" spans="1:43" ht="12" customHeight="1">
      <c r="A68" s="4"/>
      <c r="B68" s="30"/>
      <c r="C68" s="96"/>
      <c r="D68" s="18"/>
      <c r="E68" s="216"/>
      <c r="F68" s="126"/>
      <c r="G68" s="126"/>
      <c r="H68" s="126"/>
      <c r="I68" s="126"/>
      <c r="J68" s="126"/>
      <c r="K68" s="126"/>
      <c r="L68" s="126"/>
      <c r="M68" s="126"/>
      <c r="N68" s="126"/>
      <c r="O68" s="126"/>
      <c r="P68" s="126"/>
      <c r="Q68" s="126"/>
      <c r="R68" s="126"/>
      <c r="S68" s="126"/>
      <c r="T68" s="126"/>
      <c r="U68" s="126"/>
      <c r="V68" s="126"/>
      <c r="W68" s="126"/>
      <c r="X68" s="126"/>
      <c r="Y68" s="126"/>
      <c r="Z68" s="126"/>
      <c r="AA68" s="126"/>
      <c r="AB68" s="126"/>
      <c r="AC68" s="126"/>
      <c r="AD68" s="126"/>
      <c r="AE68" s="216"/>
      <c r="AF68" s="5"/>
      <c r="AG68" s="8"/>
      <c r="AH68" s="48"/>
      <c r="AI68" s="48"/>
      <c r="AJ68" s="48"/>
      <c r="AK68" s="48"/>
      <c r="AL68" s="48"/>
      <c r="AM68" s="48"/>
    </row>
    <row r="69" spans="1:43" s="132" customFormat="1" ht="9" customHeight="1">
      <c r="A69" s="130"/>
      <c r="B69" s="189"/>
      <c r="C69" s="134"/>
      <c r="D69" s="53"/>
      <c r="E69" s="136"/>
      <c r="F69" s="136"/>
      <c r="G69" s="136"/>
      <c r="H69" s="217"/>
      <c r="I69" s="217"/>
      <c r="J69" s="217"/>
      <c r="K69" s="217"/>
      <c r="L69" s="217"/>
      <c r="M69" s="217"/>
      <c r="N69" s="217"/>
      <c r="O69" s="217"/>
      <c r="P69" s="217"/>
      <c r="Q69" s="217"/>
      <c r="R69" s="217"/>
      <c r="S69" s="217"/>
      <c r="T69" s="217"/>
      <c r="U69" s="217"/>
      <c r="V69" s="217"/>
      <c r="W69" s="217"/>
      <c r="X69" s="217"/>
      <c r="Y69" s="217"/>
      <c r="Z69" s="217"/>
      <c r="AA69" s="217"/>
      <c r="AB69" s="217"/>
      <c r="AC69" s="217"/>
      <c r="AD69" s="217"/>
      <c r="AE69" s="217"/>
      <c r="AF69" s="131"/>
      <c r="AG69" s="131"/>
      <c r="AH69" s="230"/>
      <c r="AI69" s="230"/>
      <c r="AJ69" s="230"/>
      <c r="AK69" s="230"/>
      <c r="AL69" s="230"/>
      <c r="AM69" s="230"/>
    </row>
    <row r="70" spans="1:43" ht="11.25" customHeight="1" thickBot="1">
      <c r="A70" s="4"/>
      <c r="B70" s="143"/>
      <c r="C70" s="95"/>
      <c r="D70" s="18"/>
      <c r="E70" s="218"/>
      <c r="F70" s="218"/>
      <c r="G70" s="218"/>
      <c r="H70" s="218"/>
      <c r="I70" s="218"/>
      <c r="J70" s="218"/>
      <c r="K70" s="218"/>
      <c r="L70" s="218"/>
      <c r="M70" s="218"/>
      <c r="N70" s="218"/>
      <c r="O70" s="218"/>
      <c r="P70" s="218"/>
      <c r="Q70" s="218"/>
      <c r="R70" s="218"/>
      <c r="S70" s="218"/>
      <c r="T70" s="218"/>
      <c r="U70" s="218"/>
      <c r="V70" s="217"/>
      <c r="W70" s="218"/>
      <c r="X70" s="218"/>
      <c r="Y70" s="218"/>
      <c r="Z70" s="218"/>
      <c r="AA70" s="218"/>
      <c r="AB70" s="218"/>
      <c r="AC70" s="218"/>
      <c r="AD70" s="218"/>
      <c r="AE70" s="218"/>
      <c r="AF70" s="5"/>
      <c r="AG70" s="8"/>
      <c r="AH70" s="48"/>
      <c r="AI70" s="48"/>
      <c r="AJ70" s="48"/>
      <c r="AK70" s="48"/>
      <c r="AL70" s="48"/>
      <c r="AM70" s="48"/>
    </row>
    <row r="71" spans="1:43" ht="13.5" customHeight="1" thickBot="1">
      <c r="A71" s="4"/>
      <c r="B71" s="114">
        <v>22</v>
      </c>
      <c r="C71" s="1410" t="s">
        <v>560</v>
      </c>
      <c r="D71" s="1411"/>
      <c r="E71" s="1411"/>
      <c r="F71" s="1411"/>
      <c r="G71" s="1411"/>
      <c r="H71" s="1411"/>
      <c r="I71" s="8"/>
      <c r="J71" s="8"/>
      <c r="K71" s="8"/>
      <c r="L71" s="8"/>
      <c r="M71" s="8"/>
      <c r="N71" s="8"/>
      <c r="O71" s="8"/>
      <c r="P71" s="8"/>
      <c r="Q71" s="8"/>
      <c r="R71" s="8"/>
      <c r="S71" s="8"/>
      <c r="T71" s="8"/>
      <c r="U71" s="8"/>
      <c r="V71" s="217"/>
      <c r="W71" s="8"/>
      <c r="X71" s="8"/>
      <c r="Y71" s="8"/>
      <c r="Z71" s="8"/>
      <c r="AA71" s="8"/>
      <c r="AB71" s="8"/>
      <c r="AC71" s="8"/>
      <c r="AD71" s="8"/>
      <c r="AE71" s="8"/>
      <c r="AF71" s="8"/>
      <c r="AG71" s="8"/>
      <c r="AH71" s="231"/>
      <c r="AI71" s="231"/>
      <c r="AJ71" s="231"/>
      <c r="AK71" s="231"/>
      <c r="AL71" s="231"/>
      <c r="AM71" s="231"/>
      <c r="AN71" s="116"/>
      <c r="AO71" s="116"/>
      <c r="AP71" s="116"/>
      <c r="AQ71" s="116"/>
    </row>
    <row r="72" spans="1:43" ht="13.5" customHeight="1">
      <c r="A72" s="115"/>
      <c r="B72" s="115"/>
      <c r="C72" s="115"/>
      <c r="D72" s="115"/>
      <c r="E72" s="115"/>
      <c r="F72" s="115"/>
      <c r="G72" s="115"/>
      <c r="H72" s="115"/>
      <c r="I72" s="115"/>
      <c r="J72" s="115"/>
      <c r="K72" s="115"/>
      <c r="L72" s="115"/>
      <c r="M72" s="115"/>
      <c r="N72" s="115"/>
      <c r="O72" s="115"/>
      <c r="P72" s="115"/>
      <c r="Q72" s="115"/>
      <c r="R72" s="115"/>
      <c r="S72" s="115"/>
      <c r="T72" s="115"/>
      <c r="U72" s="115"/>
      <c r="W72" s="115"/>
      <c r="X72" s="115"/>
      <c r="Y72" s="115"/>
      <c r="Z72" s="115"/>
      <c r="AA72" s="115"/>
      <c r="AB72" s="135"/>
      <c r="AC72" s="115"/>
      <c r="AD72" s="135"/>
      <c r="AE72" s="115"/>
      <c r="AF72" s="115"/>
      <c r="AG72" s="115"/>
      <c r="AH72" s="116"/>
      <c r="AI72" s="116"/>
      <c r="AJ72" s="116"/>
      <c r="AK72" s="116"/>
      <c r="AL72" s="116"/>
      <c r="AM72" s="116"/>
      <c r="AN72" s="116"/>
      <c r="AO72" s="116"/>
      <c r="AP72" s="116"/>
      <c r="AQ72" s="116"/>
    </row>
    <row r="73" spans="1:43">
      <c r="A73" s="115"/>
      <c r="B73" s="115"/>
      <c r="C73" s="115"/>
      <c r="D73" s="115"/>
      <c r="E73" s="115"/>
      <c r="F73" s="115"/>
      <c r="G73" s="115"/>
      <c r="H73" s="115"/>
      <c r="I73" s="115"/>
      <c r="J73" s="115"/>
      <c r="K73" s="115"/>
      <c r="L73" s="115"/>
      <c r="M73" s="115"/>
      <c r="N73" s="115"/>
      <c r="O73" s="115"/>
      <c r="P73" s="115"/>
      <c r="Q73" s="115"/>
      <c r="R73" s="115"/>
      <c r="S73" s="115"/>
      <c r="T73" s="115"/>
      <c r="U73" s="115"/>
      <c r="W73" s="115"/>
      <c r="X73" s="115"/>
      <c r="Y73" s="115"/>
      <c r="Z73" s="115"/>
      <c r="AA73" s="115"/>
      <c r="AB73" s="135"/>
      <c r="AC73" s="115"/>
      <c r="AD73" s="135"/>
      <c r="AE73" s="115"/>
      <c r="AF73" s="115"/>
      <c r="AG73" s="115"/>
      <c r="AH73" s="116"/>
      <c r="AI73" s="116"/>
      <c r="AJ73" s="116"/>
      <c r="AK73" s="116"/>
      <c r="AL73" s="116"/>
      <c r="AM73" s="116"/>
      <c r="AN73" s="116"/>
      <c r="AO73" s="116"/>
      <c r="AP73" s="116"/>
      <c r="AQ73" s="116"/>
    </row>
    <row r="74" spans="1:43">
      <c r="A74" s="115"/>
      <c r="B74" s="115"/>
      <c r="C74" s="115"/>
      <c r="D74" s="115"/>
      <c r="E74" s="115"/>
      <c r="F74" s="115"/>
      <c r="G74" s="115"/>
      <c r="H74" s="115"/>
      <c r="I74" s="115"/>
      <c r="J74" s="115"/>
      <c r="K74" s="115"/>
      <c r="L74" s="115"/>
      <c r="M74" s="115"/>
      <c r="N74" s="115"/>
      <c r="O74" s="115"/>
      <c r="P74" s="115"/>
      <c r="Q74" s="115"/>
      <c r="R74" s="115"/>
      <c r="S74" s="115"/>
      <c r="T74" s="115"/>
      <c r="U74" s="115"/>
      <c r="W74" s="115"/>
      <c r="X74" s="115"/>
      <c r="Y74" s="115"/>
      <c r="Z74" s="115"/>
      <c r="AA74" s="115"/>
      <c r="AB74" s="135"/>
      <c r="AC74" s="115"/>
      <c r="AD74" s="135"/>
      <c r="AE74" s="115"/>
      <c r="AF74" s="115"/>
      <c r="AG74" s="115"/>
      <c r="AH74" s="116"/>
      <c r="AI74" s="116"/>
      <c r="AJ74" s="116"/>
      <c r="AK74" s="116"/>
      <c r="AL74" s="116"/>
      <c r="AM74" s="116"/>
      <c r="AN74" s="116"/>
      <c r="AO74" s="116"/>
      <c r="AP74" s="116"/>
      <c r="AQ74" s="116"/>
    </row>
    <row r="75" spans="1:43">
      <c r="A75" s="115"/>
      <c r="B75" s="115"/>
      <c r="C75" s="115"/>
      <c r="D75" s="115"/>
      <c r="E75" s="115"/>
      <c r="F75" s="115"/>
      <c r="G75" s="115"/>
      <c r="H75" s="115"/>
      <c r="I75" s="115"/>
      <c r="J75" s="115"/>
      <c r="K75" s="115"/>
      <c r="L75" s="115"/>
      <c r="M75" s="115"/>
      <c r="N75" s="115"/>
      <c r="O75" s="115"/>
      <c r="P75" s="115"/>
      <c r="Q75" s="115"/>
      <c r="R75" s="115"/>
      <c r="S75" s="115"/>
      <c r="T75" s="115"/>
      <c r="U75" s="115"/>
      <c r="W75" s="115"/>
      <c r="X75" s="115"/>
      <c r="Y75" s="115"/>
      <c r="Z75" s="115"/>
      <c r="AA75" s="115"/>
      <c r="AB75" s="135"/>
      <c r="AC75" s="115"/>
      <c r="AD75" s="135"/>
      <c r="AE75" s="115"/>
      <c r="AF75" s="115"/>
      <c r="AG75" s="115"/>
      <c r="AH75" s="116"/>
      <c r="AI75" s="116"/>
      <c r="AJ75" s="116"/>
      <c r="AK75" s="116"/>
      <c r="AL75" s="116"/>
      <c r="AM75" s="116"/>
      <c r="AN75" s="116"/>
      <c r="AO75" s="116"/>
      <c r="AP75" s="116"/>
      <c r="AQ75" s="116"/>
    </row>
    <row r="76" spans="1:43">
      <c r="A76" s="115"/>
      <c r="B76" s="115"/>
      <c r="C76" s="115"/>
      <c r="D76" s="115"/>
      <c r="E76" s="115"/>
      <c r="F76" s="115"/>
      <c r="G76" s="115"/>
      <c r="H76" s="115"/>
      <c r="I76" s="115"/>
      <c r="J76" s="115"/>
      <c r="K76" s="115"/>
      <c r="L76" s="115"/>
      <c r="M76" s="115"/>
      <c r="N76" s="115"/>
      <c r="O76" s="115"/>
      <c r="P76" s="115"/>
      <c r="Q76" s="115"/>
      <c r="R76" s="115"/>
      <c r="S76" s="115"/>
      <c r="T76" s="115"/>
      <c r="U76" s="115"/>
      <c r="W76" s="115"/>
      <c r="X76" s="115"/>
      <c r="Y76" s="115"/>
      <c r="Z76" s="115"/>
      <c r="AA76" s="115"/>
      <c r="AB76" s="135"/>
      <c r="AC76" s="115"/>
      <c r="AD76" s="135"/>
      <c r="AE76" s="115"/>
      <c r="AF76" s="115"/>
      <c r="AG76" s="115"/>
      <c r="AH76" s="116"/>
      <c r="AI76" s="116"/>
      <c r="AJ76" s="116"/>
      <c r="AK76" s="116"/>
      <c r="AL76" s="116"/>
      <c r="AM76" s="116"/>
      <c r="AN76" s="116"/>
      <c r="AO76" s="116"/>
      <c r="AP76" s="116"/>
      <c r="AQ76" s="116"/>
    </row>
    <row r="77" spans="1:43">
      <c r="AB77" s="46"/>
      <c r="AD77" s="46"/>
      <c r="AJ77" s="106"/>
    </row>
    <row r="82" spans="28:32" ht="8.25" customHeight="1"/>
    <row r="84" spans="28:32" ht="9" customHeight="1">
      <c r="AF84" s="9"/>
    </row>
    <row r="85" spans="28:32" ht="8.25" customHeight="1">
      <c r="AB85" s="58"/>
      <c r="AD85" s="58"/>
      <c r="AF85" s="58"/>
    </row>
    <row r="86" spans="28:32" ht="9.75" customHeight="1"/>
  </sheetData>
  <customSheetViews>
    <customSheetView guid="{D8E90C30-C61D-40A7-989F-8651AA8E91E2}" hiddenRows="1" topLeftCell="A34">
      <selection activeCell="EW151" sqref="EW151:FA155"/>
      <pageMargins left="0.15748031496062992" right="0.15748031496062992" top="0.19685039370078741" bottom="0.19685039370078741" header="0" footer="0"/>
      <printOptions horizontalCentered="1"/>
      <pageSetup paperSize="9" orientation="portrait" r:id="rId1"/>
      <headerFooter alignWithMargins="0"/>
    </customSheetView>
    <customSheetView guid="{5859C3A0-D6FB-40D9-B6C2-346CB5A63A0A}" hiddenRows="1" topLeftCell="A34">
      <selection activeCell="EW151" sqref="EW151:FA155"/>
      <pageMargins left="0.15748031496062992" right="0.15748031496062992" top="0.19685039370078741" bottom="0.19685039370078741" header="0" footer="0"/>
      <printOptions horizontalCentered="1"/>
      <pageSetup paperSize="9" orientation="portrait" r:id="rId2"/>
      <headerFooter alignWithMargins="0"/>
    </customSheetView>
    <customSheetView guid="{87E9DA1B-1CEB-458D-87A5-C4E38BAE485A}" showPageBreaks="1" printArea="1" hiddenRows="1" topLeftCell="A34">
      <selection activeCell="EW151" sqref="EW151:FA155"/>
      <pageMargins left="0.15748031496062992" right="0.15748031496062992" top="0.19685039370078741" bottom="0.19685039370078741" header="0" footer="0"/>
      <printOptions horizontalCentered="1"/>
      <pageSetup paperSize="9" orientation="portrait" r:id="rId3"/>
      <headerFooter alignWithMargins="0"/>
    </customSheetView>
  </customSheetViews>
  <mergeCells count="8">
    <mergeCell ref="X1:AE1"/>
    <mergeCell ref="C71:H71"/>
    <mergeCell ref="B2:D2"/>
    <mergeCell ref="F45:V45"/>
    <mergeCell ref="F6:V6"/>
    <mergeCell ref="X6:AD6"/>
    <mergeCell ref="X45:AD45"/>
    <mergeCell ref="F5:L5"/>
  </mergeCells>
  <phoneticPr fontId="2" type="noConversion"/>
  <printOptions horizontalCentered="1"/>
  <pageMargins left="0.15748031496062992" right="0.15748031496062992" top="0.19685039370078741" bottom="0.19685039370078741" header="0" footer="0"/>
  <pageSetup paperSize="9" scale="97" orientation="portrait" r:id="rId4"/>
  <headerFooter alignWithMargins="0"/>
  <drawing r:id="rId5"/>
</worksheet>
</file>

<file path=xl/worksheets/sheet21.xml><?xml version="1.0" encoding="utf-8"?>
<worksheet xmlns="http://schemas.openxmlformats.org/spreadsheetml/2006/main" xmlns:r="http://schemas.openxmlformats.org/officeDocument/2006/relationships">
  <sheetPr enableFormatConditionsCalculation="0">
    <tabColor indexed="55"/>
    <pageSetUpPr fitToPage="1"/>
  </sheetPr>
  <dimension ref="A1:BF88"/>
  <sheetViews>
    <sheetView workbookViewId="0"/>
  </sheetViews>
  <sheetFormatPr defaultRowHeight="12.75"/>
  <cols>
    <col min="1" max="1" width="1" customWidth="1"/>
    <col min="2" max="2" width="2.5703125" customWidth="1"/>
    <col min="3" max="3" width="3" customWidth="1"/>
    <col min="4" max="4" width="10.7109375" customWidth="1"/>
    <col min="5" max="5" width="0.5703125" customWidth="1"/>
    <col min="6" max="6" width="5.85546875" customWidth="1"/>
    <col min="7" max="7" width="0.5703125" customWidth="1"/>
    <col min="8" max="8" width="5.85546875" customWidth="1"/>
    <col min="9" max="9" width="0.5703125" customWidth="1"/>
    <col min="10" max="10" width="5.7109375" customWidth="1"/>
    <col min="11" max="11" width="0.5703125" customWidth="1"/>
    <col min="12" max="12" width="5.5703125" customWidth="1"/>
    <col min="13" max="13" width="0.42578125" customWidth="1"/>
    <col min="14" max="14" width="5.7109375" customWidth="1"/>
    <col min="15" max="15" width="0.5703125" customWidth="1"/>
    <col min="16" max="16" width="6" customWidth="1"/>
    <col min="17" max="17" width="0.5703125" customWidth="1"/>
    <col min="18" max="18" width="5.7109375" customWidth="1"/>
    <col min="19" max="19" width="0.5703125" customWidth="1"/>
    <col min="20" max="20" width="5.7109375" customWidth="1"/>
    <col min="21" max="21" width="0.5703125" customWidth="1"/>
    <col min="22" max="22" width="5.85546875" style="115" customWidth="1"/>
    <col min="23" max="23" width="0.5703125" customWidth="1"/>
    <col min="24" max="24" width="5.7109375" customWidth="1"/>
    <col min="25" max="25" width="0.5703125" customWidth="1"/>
    <col min="26" max="26" width="5.7109375" customWidth="1"/>
    <col min="27" max="27" width="0.5703125" customWidth="1"/>
    <col min="28" max="28" width="5.7109375" customWidth="1"/>
    <col min="29" max="29" width="0.5703125" customWidth="1"/>
    <col min="30" max="30" width="5.7109375" customWidth="1"/>
    <col min="31" max="31" width="0.5703125" customWidth="1"/>
    <col min="32" max="32" width="2.5703125" customWidth="1"/>
    <col min="33" max="33" width="1" customWidth="1"/>
  </cols>
  <sheetData>
    <row r="1" spans="1:57" ht="13.5" customHeight="1" thickBot="1">
      <c r="A1" s="4"/>
      <c r="B1" s="61"/>
      <c r="C1" s="1643" t="s">
        <v>6</v>
      </c>
      <c r="D1" s="1468"/>
      <c r="E1" s="1468"/>
      <c r="F1" s="1468"/>
      <c r="G1" s="1468"/>
      <c r="H1" s="1468"/>
      <c r="I1" s="28"/>
      <c r="J1" s="28"/>
      <c r="K1" s="28"/>
      <c r="L1" s="28"/>
      <c r="M1" s="28"/>
      <c r="N1" s="28"/>
      <c r="O1" s="28"/>
      <c r="P1" s="28"/>
      <c r="Q1" s="28"/>
      <c r="R1" s="28"/>
      <c r="S1" s="28"/>
      <c r="T1" s="28"/>
      <c r="U1" s="28"/>
      <c r="V1" s="28"/>
      <c r="W1" s="28"/>
      <c r="Y1" s="129"/>
      <c r="Z1" s="129"/>
      <c r="AA1" s="129"/>
      <c r="AB1" s="129"/>
      <c r="AC1" s="129"/>
      <c r="AD1" s="129"/>
      <c r="AE1" s="129"/>
      <c r="AF1" s="129"/>
      <c r="AG1" s="4"/>
      <c r="AH1" s="48"/>
      <c r="AI1" s="48"/>
      <c r="AJ1" s="48"/>
      <c r="AK1" s="48"/>
      <c r="AL1" s="48"/>
      <c r="AM1" s="48"/>
      <c r="AN1" s="48"/>
      <c r="AO1" s="48"/>
    </row>
    <row r="2" spans="1:57" ht="6" customHeight="1">
      <c r="A2" s="4"/>
      <c r="B2" s="1640"/>
      <c r="C2" s="1640"/>
      <c r="D2" s="1640"/>
      <c r="E2" s="24"/>
      <c r="F2" s="24"/>
      <c r="G2" s="24"/>
      <c r="H2" s="24"/>
      <c r="I2" s="24"/>
      <c r="J2" s="25"/>
      <c r="K2" s="25"/>
      <c r="L2" s="25"/>
      <c r="M2" s="25"/>
      <c r="N2" s="25"/>
      <c r="O2" s="25"/>
      <c r="P2" s="25"/>
      <c r="Q2" s="25"/>
      <c r="R2" s="25"/>
      <c r="S2" s="25"/>
      <c r="T2" s="25"/>
      <c r="U2" s="25"/>
      <c r="V2" s="25"/>
      <c r="W2" s="25"/>
      <c r="X2" s="25"/>
      <c r="Y2" s="25"/>
      <c r="Z2" s="19"/>
      <c r="AA2" s="19"/>
      <c r="AB2" s="19"/>
      <c r="AC2" s="19"/>
      <c r="AD2" s="19"/>
      <c r="AE2" s="19"/>
      <c r="AF2" s="49"/>
      <c r="AG2" s="4"/>
      <c r="AH2" s="48"/>
      <c r="AI2" s="48"/>
      <c r="AJ2" s="48"/>
      <c r="AK2" s="48"/>
      <c r="AL2" s="48"/>
      <c r="AM2" s="48"/>
      <c r="AN2" s="48"/>
      <c r="AO2" s="48"/>
    </row>
    <row r="3" spans="1:57" ht="12" customHeight="1">
      <c r="A3" s="4"/>
      <c r="B3" s="8"/>
      <c r="C3" s="8"/>
      <c r="D3" s="8"/>
      <c r="E3" s="8"/>
      <c r="F3" s="8"/>
      <c r="G3" s="8"/>
      <c r="H3" s="8"/>
      <c r="I3" s="8"/>
      <c r="J3" s="8"/>
      <c r="K3" s="8"/>
      <c r="L3" s="8"/>
      <c r="M3" s="8"/>
      <c r="N3" s="8"/>
      <c r="O3" s="8"/>
      <c r="P3" s="8"/>
      <c r="Q3" s="8"/>
      <c r="R3" s="8"/>
      <c r="S3" s="8"/>
      <c r="T3" s="8"/>
      <c r="U3" s="8"/>
      <c r="V3" s="8"/>
      <c r="W3" s="8"/>
      <c r="X3" s="8"/>
      <c r="Y3" s="8"/>
      <c r="Z3" s="8"/>
      <c r="AA3" s="8"/>
      <c r="AB3" s="33"/>
      <c r="AC3" s="8"/>
      <c r="AD3" s="33"/>
      <c r="AE3" s="8"/>
      <c r="AF3" s="20"/>
      <c r="AG3" s="4"/>
      <c r="AH3" s="48"/>
      <c r="AI3" s="48"/>
      <c r="AJ3" s="48"/>
      <c r="AK3" s="48"/>
      <c r="AL3" s="48"/>
      <c r="AM3" s="48"/>
      <c r="AN3" s="48"/>
      <c r="AO3" s="48"/>
    </row>
    <row r="4" spans="1:57" s="12" customFormat="1" ht="13.5" customHeight="1">
      <c r="A4" s="11"/>
      <c r="B4" s="21"/>
      <c r="C4" s="219"/>
      <c r="D4" s="138"/>
      <c r="E4" s="138"/>
      <c r="F4" s="138"/>
      <c r="G4" s="138"/>
      <c r="H4" s="138"/>
      <c r="I4" s="138"/>
      <c r="J4" s="138"/>
      <c r="K4" s="138"/>
      <c r="L4" s="138"/>
      <c r="M4" s="138"/>
      <c r="N4" s="138"/>
      <c r="O4" s="138"/>
      <c r="P4" s="138"/>
      <c r="Q4" s="138"/>
      <c r="R4" s="220"/>
      <c r="S4" s="220"/>
      <c r="T4" s="220"/>
      <c r="U4" s="220"/>
      <c r="V4" s="220"/>
      <c r="W4" s="220"/>
      <c r="X4" s="220"/>
      <c r="Y4" s="220"/>
      <c r="Z4" s="220"/>
      <c r="AA4" s="220"/>
      <c r="AB4" s="220"/>
      <c r="AC4" s="220"/>
      <c r="AD4" s="220"/>
      <c r="AE4" s="220"/>
      <c r="AF4" s="20"/>
      <c r="AG4" s="11"/>
      <c r="AH4" s="109"/>
      <c r="AI4" s="109"/>
      <c r="AJ4" s="109"/>
      <c r="AK4" s="109"/>
      <c r="AL4" s="109"/>
      <c r="AM4" s="109"/>
      <c r="AN4" s="109"/>
      <c r="AO4" s="109"/>
    </row>
    <row r="5" spans="1:57" ht="3.75" customHeight="1">
      <c r="A5" s="4"/>
      <c r="B5" s="8"/>
      <c r="C5" s="13"/>
      <c r="D5" s="13"/>
      <c r="E5" s="13"/>
      <c r="F5" s="1671"/>
      <c r="G5" s="1671"/>
      <c r="H5" s="1671"/>
      <c r="I5" s="1671"/>
      <c r="J5" s="1671"/>
      <c r="K5" s="1671"/>
      <c r="L5" s="1671"/>
      <c r="M5" s="13"/>
      <c r="N5" s="13"/>
      <c r="O5" s="13"/>
      <c r="P5" s="13"/>
      <c r="Q5" s="13"/>
      <c r="R5" s="5"/>
      <c r="S5" s="5"/>
      <c r="T5" s="5"/>
      <c r="U5" s="124"/>
      <c r="V5" s="5"/>
      <c r="W5" s="5"/>
      <c r="X5" s="5"/>
      <c r="Y5" s="5"/>
      <c r="Z5" s="5"/>
      <c r="AA5" s="5"/>
      <c r="AB5" s="5"/>
      <c r="AC5" s="5"/>
      <c r="AD5" s="5"/>
      <c r="AE5" s="5"/>
      <c r="AF5" s="20"/>
      <c r="AG5" s="4"/>
      <c r="AH5" s="48"/>
      <c r="AI5" s="48"/>
      <c r="AJ5" s="48"/>
      <c r="AK5" s="48"/>
      <c r="AL5" s="48"/>
      <c r="AM5" s="48"/>
      <c r="AN5" s="48"/>
      <c r="AO5" s="48"/>
    </row>
    <row r="6" spans="1:57" ht="9.75" customHeight="1">
      <c r="A6" s="4"/>
      <c r="B6" s="8"/>
      <c r="C6" s="13"/>
      <c r="D6" s="13"/>
      <c r="E6" s="15"/>
      <c r="F6" s="1598"/>
      <c r="G6" s="1598"/>
      <c r="H6" s="1598"/>
      <c r="I6" s="1598"/>
      <c r="J6" s="1598"/>
      <c r="K6" s="1598"/>
      <c r="L6" s="1598"/>
      <c r="M6" s="1598"/>
      <c r="N6" s="1598"/>
      <c r="O6" s="1598"/>
      <c r="P6" s="1598"/>
      <c r="Q6" s="1598"/>
      <c r="R6" s="1598"/>
      <c r="S6" s="1598"/>
      <c r="T6" s="1598"/>
      <c r="U6" s="1598"/>
      <c r="V6" s="1598"/>
      <c r="W6" s="15"/>
      <c r="X6" s="1598"/>
      <c r="Y6" s="1598"/>
      <c r="Z6" s="1598"/>
      <c r="AA6" s="1598"/>
      <c r="AB6" s="1598"/>
      <c r="AC6" s="1598"/>
      <c r="AD6" s="1598"/>
      <c r="AE6" s="15"/>
      <c r="AF6" s="20"/>
      <c r="AG6" s="4"/>
      <c r="AH6" s="48"/>
      <c r="AI6" s="48"/>
      <c r="AJ6" s="48"/>
      <c r="AK6" s="48"/>
      <c r="AL6" s="48"/>
      <c r="AM6" s="48"/>
      <c r="AN6" s="48"/>
      <c r="AO6" s="48"/>
    </row>
    <row r="7" spans="1:57" ht="12.75" customHeight="1">
      <c r="A7" s="4"/>
      <c r="B7" s="8"/>
      <c r="C7" s="13"/>
      <c r="D7" s="13"/>
      <c r="E7" s="15"/>
      <c r="F7" s="15"/>
      <c r="G7" s="15"/>
      <c r="H7" s="15"/>
      <c r="I7" s="15"/>
      <c r="J7" s="15"/>
      <c r="K7" s="15"/>
      <c r="L7" s="15"/>
      <c r="M7" s="15"/>
      <c r="N7" s="15"/>
      <c r="O7" s="15"/>
      <c r="P7" s="15"/>
      <c r="Q7" s="15"/>
      <c r="R7" s="15"/>
      <c r="S7" s="15"/>
      <c r="T7" s="15"/>
      <c r="U7" s="15"/>
      <c r="V7" s="15"/>
      <c r="W7" s="15"/>
      <c r="X7" s="15"/>
      <c r="Y7" s="15"/>
      <c r="Z7" s="15"/>
      <c r="AA7" s="15"/>
      <c r="AB7" s="15"/>
      <c r="AC7" s="15"/>
      <c r="AD7" s="15"/>
      <c r="AE7" s="15"/>
      <c r="AF7" s="22"/>
      <c r="AG7" s="4"/>
      <c r="AH7" s="48"/>
      <c r="AI7" s="232"/>
      <c r="AJ7" s="232"/>
      <c r="AK7" s="232"/>
      <c r="AL7" s="48"/>
      <c r="AM7" s="48"/>
      <c r="AN7" s="48"/>
      <c r="AO7" s="48"/>
    </row>
    <row r="8" spans="1:57" s="105" customFormat="1" ht="13.5" hidden="1" customHeight="1">
      <c r="A8" s="101"/>
      <c r="B8" s="102"/>
      <c r="C8" s="1673"/>
      <c r="D8" s="1673"/>
      <c r="E8" s="119"/>
      <c r="F8" s="119"/>
      <c r="G8" s="119"/>
      <c r="H8" s="119"/>
      <c r="I8" s="119"/>
      <c r="J8" s="119"/>
      <c r="K8" s="119"/>
      <c r="L8" s="119"/>
      <c r="M8" s="119"/>
      <c r="N8" s="119"/>
      <c r="O8" s="119"/>
      <c r="P8" s="119"/>
      <c r="Q8" s="119"/>
      <c r="R8" s="119"/>
      <c r="S8" s="119"/>
      <c r="T8" s="119"/>
      <c r="U8" s="119"/>
      <c r="V8" s="119"/>
      <c r="W8" s="119"/>
      <c r="X8" s="119"/>
      <c r="Y8" s="119"/>
      <c r="Z8" s="119"/>
      <c r="AA8" s="119"/>
      <c r="AB8" s="119"/>
      <c r="AC8" s="119"/>
      <c r="AD8" s="119"/>
      <c r="AE8" s="119"/>
      <c r="AF8" s="104"/>
      <c r="AG8" s="101"/>
      <c r="AH8" s="224"/>
      <c r="AI8" s="232"/>
      <c r="AJ8" s="232"/>
      <c r="AK8" s="232"/>
      <c r="AL8" s="224"/>
      <c r="AM8" s="224"/>
      <c r="AN8" s="224"/>
      <c r="AO8" s="224"/>
    </row>
    <row r="9" spans="1:57" s="105" customFormat="1" ht="6" hidden="1" customHeight="1">
      <c r="A9" s="101"/>
      <c r="B9" s="102"/>
      <c r="C9" s="118"/>
      <c r="D9" s="118"/>
      <c r="E9" s="108"/>
      <c r="F9" s="108"/>
      <c r="G9" s="108"/>
      <c r="H9" s="108"/>
      <c r="I9" s="108"/>
      <c r="J9" s="108"/>
      <c r="K9" s="108"/>
      <c r="L9" s="108"/>
      <c r="M9" s="108"/>
      <c r="N9" s="108"/>
      <c r="O9" s="108"/>
      <c r="P9" s="108"/>
      <c r="Q9" s="108"/>
      <c r="R9" s="108"/>
      <c r="S9" s="108"/>
      <c r="T9" s="108"/>
      <c r="U9" s="108"/>
      <c r="V9" s="108"/>
      <c r="W9" s="108"/>
      <c r="X9" s="108"/>
      <c r="Y9" s="108"/>
      <c r="Z9" s="108"/>
      <c r="AA9" s="108"/>
      <c r="AB9" s="108"/>
      <c r="AC9" s="108"/>
      <c r="AD9" s="108"/>
      <c r="AE9" s="108"/>
      <c r="AF9" s="104"/>
      <c r="AG9" s="101"/>
      <c r="AH9" s="224"/>
      <c r="AI9" s="232"/>
      <c r="AJ9" s="232"/>
      <c r="AK9" s="232"/>
      <c r="AL9" s="224"/>
      <c r="AM9" s="224"/>
      <c r="AN9" s="224"/>
      <c r="AO9" s="224"/>
    </row>
    <row r="10" spans="1:57" s="125" customFormat="1" ht="15" customHeight="1">
      <c r="A10" s="121"/>
      <c r="B10" s="223"/>
      <c r="C10" s="122"/>
      <c r="D10" s="123"/>
      <c r="E10" s="124"/>
      <c r="F10" s="124"/>
      <c r="G10" s="124"/>
      <c r="H10" s="124"/>
      <c r="I10" s="124"/>
      <c r="J10" s="124"/>
      <c r="K10" s="124"/>
      <c r="L10" s="124"/>
      <c r="M10" s="124"/>
      <c r="N10" s="124"/>
      <c r="O10" s="124"/>
      <c r="P10" s="124"/>
      <c r="Q10" s="124"/>
      <c r="R10" s="124"/>
      <c r="S10" s="124"/>
      <c r="T10" s="124"/>
      <c r="U10" s="124"/>
      <c r="V10" s="124"/>
      <c r="W10" s="124"/>
      <c r="X10" s="124"/>
      <c r="Y10" s="124"/>
      <c r="Z10" s="124"/>
      <c r="AA10" s="124"/>
      <c r="AB10" s="124"/>
      <c r="AC10" s="124"/>
      <c r="AD10" s="124"/>
      <c r="AE10" s="124"/>
      <c r="AF10" s="221"/>
      <c r="AG10" s="121"/>
      <c r="AH10" s="225"/>
      <c r="AI10" s="232"/>
      <c r="AJ10" s="232"/>
      <c r="AK10" s="232"/>
      <c r="AL10" s="137"/>
      <c r="AM10" s="137"/>
      <c r="AN10" s="109"/>
      <c r="AO10" s="109"/>
      <c r="AP10" s="12"/>
      <c r="AQ10" s="12"/>
      <c r="AR10"/>
      <c r="AS10" s="47"/>
      <c r="AT10" s="12"/>
      <c r="AU10" s="12"/>
      <c r="AV10" s="12"/>
      <c r="AW10" s="12"/>
      <c r="AX10" s="12"/>
      <c r="AY10" s="12"/>
      <c r="AZ10" s="12"/>
      <c r="BA10" s="12"/>
      <c r="BB10" s="12"/>
      <c r="BC10" s="12"/>
      <c r="BD10" s="12"/>
      <c r="BE10" s="12"/>
    </row>
    <row r="11" spans="1:57" ht="12" customHeight="1">
      <c r="A11" s="4"/>
      <c r="B11" s="8"/>
      <c r="C11" s="96"/>
      <c r="D11" s="18"/>
      <c r="E11" s="216"/>
      <c r="F11" s="216"/>
      <c r="G11" s="216"/>
      <c r="H11" s="216"/>
      <c r="I11" s="216"/>
      <c r="J11" s="216"/>
      <c r="K11" s="216"/>
      <c r="L11" s="216"/>
      <c r="M11" s="216"/>
      <c r="N11" s="216"/>
      <c r="O11" s="216"/>
      <c r="P11" s="216"/>
      <c r="Q11" s="216"/>
      <c r="R11" s="216"/>
      <c r="S11" s="216"/>
      <c r="T11" s="216"/>
      <c r="U11" s="216"/>
      <c r="V11" s="216"/>
      <c r="W11" s="216"/>
      <c r="X11" s="216"/>
      <c r="Y11" s="216"/>
      <c r="Z11" s="216"/>
      <c r="AA11" s="216"/>
      <c r="AB11" s="55"/>
      <c r="AC11" s="216"/>
      <c r="AD11" s="55"/>
      <c r="AE11" s="216"/>
      <c r="AF11" s="22"/>
      <c r="AG11" s="4"/>
      <c r="AH11" s="48"/>
      <c r="AI11" s="232"/>
      <c r="AJ11" s="232"/>
      <c r="AK11" s="232"/>
      <c r="AL11" s="48"/>
      <c r="AM11" s="48"/>
      <c r="AN11" s="48"/>
      <c r="AO11" s="48"/>
      <c r="AS11" s="47"/>
    </row>
    <row r="12" spans="1:57" ht="12" customHeight="1">
      <c r="A12" s="4"/>
      <c r="B12" s="8"/>
      <c r="C12" s="96"/>
      <c r="D12" s="18"/>
      <c r="E12" s="216"/>
      <c r="F12" s="216"/>
      <c r="G12" s="216"/>
      <c r="H12" s="216"/>
      <c r="I12" s="216"/>
      <c r="J12" s="216"/>
      <c r="K12" s="216"/>
      <c r="L12" s="216"/>
      <c r="M12" s="216"/>
      <c r="N12" s="216"/>
      <c r="O12" s="216"/>
      <c r="P12" s="216"/>
      <c r="Q12" s="216"/>
      <c r="R12" s="216"/>
      <c r="S12" s="216"/>
      <c r="T12" s="216"/>
      <c r="U12" s="216"/>
      <c r="V12" s="216"/>
      <c r="W12" s="216"/>
      <c r="X12" s="216"/>
      <c r="Y12" s="216"/>
      <c r="Z12" s="216"/>
      <c r="AA12" s="216"/>
      <c r="AB12" s="55"/>
      <c r="AC12" s="216"/>
      <c r="AD12" s="55"/>
      <c r="AE12" s="216"/>
      <c r="AF12" s="22"/>
      <c r="AG12" s="4"/>
      <c r="AH12" s="48"/>
      <c r="AI12" s="232"/>
      <c r="AJ12" s="232"/>
      <c r="AK12" s="232"/>
      <c r="AL12" s="48"/>
      <c r="AM12" s="48"/>
      <c r="AN12" s="48"/>
      <c r="AO12" s="48"/>
      <c r="AS12" s="47"/>
    </row>
    <row r="13" spans="1:57" ht="12" customHeight="1">
      <c r="A13" s="4"/>
      <c r="B13" s="8"/>
      <c r="C13" s="96"/>
      <c r="D13" s="18"/>
      <c r="E13" s="216"/>
      <c r="F13" s="216"/>
      <c r="G13" s="216"/>
      <c r="H13" s="216"/>
      <c r="I13" s="216"/>
      <c r="J13" s="216"/>
      <c r="K13" s="216"/>
      <c r="L13" s="216"/>
      <c r="M13" s="216"/>
      <c r="N13" s="216"/>
      <c r="O13" s="216"/>
      <c r="P13" s="216"/>
      <c r="Q13" s="216"/>
      <c r="R13" s="216"/>
      <c r="S13" s="216"/>
      <c r="T13" s="216"/>
      <c r="U13" s="216"/>
      <c r="V13" s="216"/>
      <c r="W13" s="216"/>
      <c r="X13" s="216"/>
      <c r="Y13" s="216"/>
      <c r="Z13" s="216"/>
      <c r="AA13" s="216"/>
      <c r="AB13" s="55"/>
      <c r="AC13" s="216"/>
      <c r="AD13" s="55"/>
      <c r="AE13" s="216"/>
      <c r="AF13" s="22"/>
      <c r="AG13" s="4"/>
      <c r="AH13" s="48"/>
      <c r="AI13" s="232"/>
      <c r="AJ13" s="232"/>
      <c r="AK13" s="232"/>
      <c r="AL13" s="48"/>
      <c r="AM13" s="48"/>
      <c r="AN13" s="48"/>
      <c r="AO13" s="48"/>
      <c r="AS13" s="47"/>
    </row>
    <row r="14" spans="1:57" ht="12" customHeight="1">
      <c r="A14" s="4"/>
      <c r="B14" s="8"/>
      <c r="C14" s="96"/>
      <c r="D14" s="18"/>
      <c r="E14" s="216"/>
      <c r="F14" s="216"/>
      <c r="G14" s="216"/>
      <c r="H14" s="216"/>
      <c r="I14" s="216"/>
      <c r="J14" s="216"/>
      <c r="K14" s="216"/>
      <c r="L14" s="216"/>
      <c r="M14" s="216"/>
      <c r="N14" s="216"/>
      <c r="O14" s="216"/>
      <c r="P14" s="216"/>
      <c r="Q14" s="216"/>
      <c r="R14" s="216"/>
      <c r="S14" s="216"/>
      <c r="T14" s="216"/>
      <c r="U14" s="216"/>
      <c r="V14" s="216"/>
      <c r="W14" s="216"/>
      <c r="X14" s="216"/>
      <c r="Y14" s="216"/>
      <c r="Z14" s="216"/>
      <c r="AA14" s="216"/>
      <c r="AB14" s="55"/>
      <c r="AC14" s="216"/>
      <c r="AD14" s="55"/>
      <c r="AE14" s="216"/>
      <c r="AF14" s="22"/>
      <c r="AG14" s="4"/>
      <c r="AH14" s="48"/>
      <c r="AI14" s="48"/>
      <c r="AJ14" s="48"/>
      <c r="AK14" s="48"/>
      <c r="AL14" s="48"/>
      <c r="AM14" s="48"/>
      <c r="AN14" s="48"/>
      <c r="AO14" s="48"/>
      <c r="AS14" s="47"/>
    </row>
    <row r="15" spans="1:57" ht="12" customHeight="1">
      <c r="A15" s="4"/>
      <c r="B15" s="8"/>
      <c r="C15" s="96"/>
      <c r="D15" s="18"/>
      <c r="E15" s="216"/>
      <c r="F15" s="216"/>
      <c r="G15" s="216"/>
      <c r="H15" s="216"/>
      <c r="I15" s="216"/>
      <c r="J15" s="216"/>
      <c r="K15" s="216"/>
      <c r="L15" s="216"/>
      <c r="M15" s="216"/>
      <c r="N15" s="216"/>
      <c r="O15" s="216"/>
      <c r="P15" s="216"/>
      <c r="Q15" s="216"/>
      <c r="R15" s="216"/>
      <c r="S15" s="216"/>
      <c r="T15" s="216"/>
      <c r="U15" s="216"/>
      <c r="V15" s="216"/>
      <c r="W15" s="216"/>
      <c r="X15" s="216"/>
      <c r="Y15" s="216"/>
      <c r="Z15" s="216"/>
      <c r="AA15" s="216"/>
      <c r="AB15" s="55"/>
      <c r="AC15" s="216"/>
      <c r="AD15" s="55"/>
      <c r="AE15" s="216"/>
      <c r="AF15" s="22"/>
      <c r="AG15" s="4"/>
      <c r="AH15" s="48"/>
      <c r="AI15" s="48"/>
      <c r="AJ15" s="48"/>
      <c r="AK15" s="48"/>
      <c r="AL15" s="48"/>
      <c r="AM15" s="48"/>
      <c r="AN15" s="48"/>
      <c r="AO15" s="48"/>
    </row>
    <row r="16" spans="1:57" ht="12" customHeight="1">
      <c r="A16" s="4"/>
      <c r="B16" s="8"/>
      <c r="C16" s="96"/>
      <c r="D16" s="18"/>
      <c r="E16" s="216"/>
      <c r="F16" s="216"/>
      <c r="G16" s="216"/>
      <c r="H16" s="216"/>
      <c r="I16" s="216"/>
      <c r="J16" s="216"/>
      <c r="K16" s="216"/>
      <c r="L16" s="216"/>
      <c r="M16" s="216"/>
      <c r="N16" s="216"/>
      <c r="O16" s="216"/>
      <c r="P16" s="216"/>
      <c r="Q16" s="216"/>
      <c r="R16" s="216"/>
      <c r="S16" s="216"/>
      <c r="T16" s="216"/>
      <c r="U16" s="216"/>
      <c r="V16" s="216"/>
      <c r="W16" s="216"/>
      <c r="X16" s="216"/>
      <c r="Y16" s="216"/>
      <c r="Z16" s="216"/>
      <c r="AA16" s="216"/>
      <c r="AB16" s="55"/>
      <c r="AC16" s="216"/>
      <c r="AD16" s="55"/>
      <c r="AE16" s="216"/>
      <c r="AF16" s="22"/>
      <c r="AG16" s="4"/>
      <c r="AH16" s="48"/>
      <c r="AI16" s="48"/>
      <c r="AJ16" s="48"/>
      <c r="AK16" s="48"/>
      <c r="AL16" s="48"/>
      <c r="AM16" s="48"/>
      <c r="AN16" s="48"/>
      <c r="AO16" s="48"/>
    </row>
    <row r="17" spans="1:45" ht="12" customHeight="1">
      <c r="A17" s="4"/>
      <c r="B17" s="8"/>
      <c r="C17" s="96"/>
      <c r="D17" s="18"/>
      <c r="E17" s="216"/>
      <c r="F17" s="216"/>
      <c r="G17" s="216"/>
      <c r="H17" s="216"/>
      <c r="I17" s="216"/>
      <c r="J17" s="216"/>
      <c r="K17" s="216"/>
      <c r="L17" s="216"/>
      <c r="M17" s="216"/>
      <c r="N17" s="216"/>
      <c r="O17" s="216"/>
      <c r="P17" s="216"/>
      <c r="Q17" s="216"/>
      <c r="R17" s="216"/>
      <c r="S17" s="216"/>
      <c r="T17" s="216"/>
      <c r="U17" s="216"/>
      <c r="V17" s="216"/>
      <c r="W17" s="216"/>
      <c r="X17" s="216"/>
      <c r="Y17" s="216"/>
      <c r="Z17" s="216"/>
      <c r="AA17" s="216"/>
      <c r="AB17" s="55"/>
      <c r="AC17" s="216"/>
      <c r="AD17" s="55"/>
      <c r="AE17" s="216"/>
      <c r="AF17" s="22"/>
      <c r="AG17" s="4"/>
      <c r="AH17" s="48"/>
      <c r="AI17" s="48"/>
      <c r="AJ17" s="48"/>
      <c r="AK17" s="48"/>
      <c r="AL17" s="48"/>
      <c r="AM17" s="48"/>
      <c r="AN17" s="48"/>
      <c r="AO17" s="48"/>
    </row>
    <row r="18" spans="1:45" ht="12" customHeight="1">
      <c r="A18" s="4"/>
      <c r="B18" s="8"/>
      <c r="C18" s="96"/>
      <c r="D18" s="18"/>
      <c r="E18" s="216"/>
      <c r="F18" s="216"/>
      <c r="G18" s="216"/>
      <c r="H18" s="216"/>
      <c r="I18" s="216"/>
      <c r="J18" s="216"/>
      <c r="K18" s="216"/>
      <c r="L18" s="216"/>
      <c r="M18" s="216"/>
      <c r="N18" s="216"/>
      <c r="O18" s="216"/>
      <c r="P18" s="216"/>
      <c r="Q18" s="216"/>
      <c r="R18" s="216"/>
      <c r="S18" s="216"/>
      <c r="T18" s="216"/>
      <c r="U18" s="216"/>
      <c r="V18" s="216"/>
      <c r="W18" s="216"/>
      <c r="X18" s="216"/>
      <c r="Y18" s="216"/>
      <c r="Z18" s="216"/>
      <c r="AA18" s="216"/>
      <c r="AB18" s="55"/>
      <c r="AC18" s="216"/>
      <c r="AD18" s="55"/>
      <c r="AE18" s="216"/>
      <c r="AF18" s="22"/>
      <c r="AG18" s="4"/>
      <c r="AH18" s="48"/>
      <c r="AI18" s="48"/>
      <c r="AJ18" s="48"/>
      <c r="AK18" s="48"/>
      <c r="AL18" s="48"/>
      <c r="AM18" s="48"/>
      <c r="AN18" s="48"/>
      <c r="AO18" s="48"/>
    </row>
    <row r="19" spans="1:45" ht="12" customHeight="1">
      <c r="A19" s="4"/>
      <c r="B19" s="8"/>
      <c r="C19" s="96"/>
      <c r="D19" s="18"/>
      <c r="E19" s="216"/>
      <c r="F19" s="216"/>
      <c r="G19" s="216"/>
      <c r="H19" s="216"/>
      <c r="I19" s="216"/>
      <c r="J19" s="216"/>
      <c r="K19" s="216"/>
      <c r="L19" s="216"/>
      <c r="M19" s="216"/>
      <c r="N19" s="216"/>
      <c r="O19" s="216"/>
      <c r="P19" s="216"/>
      <c r="Q19" s="216"/>
      <c r="R19" s="216"/>
      <c r="S19" s="216"/>
      <c r="T19" s="216"/>
      <c r="U19" s="216"/>
      <c r="V19" s="216"/>
      <c r="W19" s="216"/>
      <c r="X19" s="216"/>
      <c r="Y19" s="216"/>
      <c r="Z19" s="216"/>
      <c r="AA19" s="216"/>
      <c r="AB19" s="55"/>
      <c r="AC19" s="216"/>
      <c r="AD19" s="55"/>
      <c r="AE19" s="216"/>
      <c r="AF19" s="22"/>
      <c r="AG19" s="4"/>
      <c r="AH19" s="48"/>
      <c r="AI19" s="48"/>
      <c r="AJ19" s="48"/>
      <c r="AK19" s="48"/>
      <c r="AL19" s="48"/>
      <c r="AM19" s="48"/>
      <c r="AN19" s="48"/>
      <c r="AO19" s="48"/>
    </row>
    <row r="20" spans="1:45" ht="12" customHeight="1">
      <c r="A20" s="4"/>
      <c r="B20" s="8"/>
      <c r="C20" s="96"/>
      <c r="D20" s="18"/>
      <c r="E20" s="216"/>
      <c r="F20" s="216"/>
      <c r="G20" s="216"/>
      <c r="H20" s="216"/>
      <c r="I20" s="216"/>
      <c r="J20" s="216"/>
      <c r="K20" s="216"/>
      <c r="L20" s="216"/>
      <c r="M20" s="216"/>
      <c r="N20" s="216"/>
      <c r="O20" s="216"/>
      <c r="P20" s="216"/>
      <c r="Q20" s="216"/>
      <c r="R20" s="216"/>
      <c r="S20" s="216"/>
      <c r="T20" s="216"/>
      <c r="U20" s="216"/>
      <c r="V20" s="216"/>
      <c r="W20" s="216"/>
      <c r="X20" s="216"/>
      <c r="Y20" s="216"/>
      <c r="Z20" s="216"/>
      <c r="AA20" s="216"/>
      <c r="AB20" s="55"/>
      <c r="AC20" s="216"/>
      <c r="AD20" s="55"/>
      <c r="AE20" s="216"/>
      <c r="AF20" s="22"/>
      <c r="AG20" s="4"/>
      <c r="AH20" s="48"/>
      <c r="AI20" s="48"/>
      <c r="AJ20" s="48"/>
      <c r="AK20" s="48"/>
      <c r="AL20" s="48"/>
      <c r="AM20" s="48"/>
      <c r="AN20" s="48"/>
      <c r="AO20" s="48"/>
    </row>
    <row r="21" spans="1:45" ht="12" customHeight="1">
      <c r="A21" s="4"/>
      <c r="B21" s="8"/>
      <c r="C21" s="96"/>
      <c r="D21" s="18"/>
      <c r="E21" s="216"/>
      <c r="F21" s="216"/>
      <c r="G21" s="216"/>
      <c r="H21" s="216"/>
      <c r="I21" s="216"/>
      <c r="J21" s="216"/>
      <c r="K21" s="216"/>
      <c r="L21" s="216"/>
      <c r="M21" s="216"/>
      <c r="N21" s="216"/>
      <c r="O21" s="216"/>
      <c r="P21" s="216"/>
      <c r="Q21" s="216"/>
      <c r="R21" s="216"/>
      <c r="S21" s="216"/>
      <c r="T21" s="216"/>
      <c r="U21" s="216"/>
      <c r="V21" s="216"/>
      <c r="W21" s="216"/>
      <c r="X21" s="216"/>
      <c r="Y21" s="216"/>
      <c r="Z21" s="216"/>
      <c r="AA21" s="216"/>
      <c r="AB21" s="55"/>
      <c r="AC21" s="216"/>
      <c r="AD21" s="55"/>
      <c r="AE21" s="216"/>
      <c r="AF21" s="22"/>
      <c r="AG21" s="4"/>
      <c r="AH21" s="48"/>
      <c r="AI21" s="48"/>
      <c r="AJ21" s="48"/>
      <c r="AK21" s="48"/>
      <c r="AL21" s="48"/>
      <c r="AM21" s="48"/>
      <c r="AN21" s="48"/>
      <c r="AO21" s="48"/>
    </row>
    <row r="22" spans="1:45" ht="12" customHeight="1">
      <c r="A22" s="4"/>
      <c r="B22" s="8"/>
      <c r="C22" s="96"/>
      <c r="D22" s="18"/>
      <c r="E22" s="216"/>
      <c r="F22" s="216"/>
      <c r="G22" s="216"/>
      <c r="H22" s="216"/>
      <c r="I22" s="216"/>
      <c r="J22" s="216"/>
      <c r="K22" s="216"/>
      <c r="L22" s="216"/>
      <c r="M22" s="216"/>
      <c r="N22" s="216"/>
      <c r="O22" s="216"/>
      <c r="P22" s="216"/>
      <c r="Q22" s="216"/>
      <c r="R22" s="216"/>
      <c r="S22" s="216"/>
      <c r="T22" s="216"/>
      <c r="U22" s="216"/>
      <c r="V22" s="216"/>
      <c r="W22" s="216"/>
      <c r="X22" s="216"/>
      <c r="Y22" s="216"/>
      <c r="Z22" s="216"/>
      <c r="AA22" s="216"/>
      <c r="AB22" s="55"/>
      <c r="AC22" s="216"/>
      <c r="AD22" s="55"/>
      <c r="AE22" s="216"/>
      <c r="AF22" s="22"/>
      <c r="AG22" s="4"/>
      <c r="AH22" s="48"/>
      <c r="AI22" s="48"/>
      <c r="AJ22" s="48"/>
      <c r="AK22" s="48"/>
      <c r="AL22" s="48"/>
      <c r="AM22" s="48"/>
      <c r="AN22" s="48"/>
      <c r="AO22" s="48"/>
    </row>
    <row r="23" spans="1:45" ht="12" customHeight="1">
      <c r="A23" s="4"/>
      <c r="B23" s="8"/>
      <c r="C23" s="96"/>
      <c r="D23" s="18"/>
      <c r="E23" s="216"/>
      <c r="F23" s="216"/>
      <c r="G23" s="216"/>
      <c r="H23" s="216"/>
      <c r="I23" s="216"/>
      <c r="J23" s="216"/>
      <c r="K23" s="216"/>
      <c r="L23" s="216"/>
      <c r="M23" s="216"/>
      <c r="N23" s="216"/>
      <c r="O23" s="216"/>
      <c r="P23" s="216"/>
      <c r="Q23" s="216"/>
      <c r="R23" s="216"/>
      <c r="S23" s="216"/>
      <c r="T23" s="216"/>
      <c r="U23" s="216"/>
      <c r="V23" s="216"/>
      <c r="W23" s="216"/>
      <c r="X23" s="216"/>
      <c r="Y23" s="216"/>
      <c r="Z23" s="216"/>
      <c r="AA23" s="216"/>
      <c r="AB23" s="55"/>
      <c r="AC23" s="216"/>
      <c r="AD23" s="55"/>
      <c r="AE23" s="216"/>
      <c r="AF23" s="22"/>
      <c r="AG23" s="4"/>
      <c r="AH23" s="48"/>
      <c r="AI23" s="48"/>
      <c r="AJ23" s="48"/>
      <c r="AK23" s="48"/>
      <c r="AL23" s="48"/>
      <c r="AM23" s="48"/>
      <c r="AN23" s="48"/>
      <c r="AO23" s="48"/>
    </row>
    <row r="24" spans="1:45" ht="12" customHeight="1">
      <c r="A24" s="4"/>
      <c r="B24" s="8"/>
      <c r="C24" s="96"/>
      <c r="D24" s="18"/>
      <c r="E24" s="216"/>
      <c r="F24" s="216"/>
      <c r="G24" s="216"/>
      <c r="H24" s="216"/>
      <c r="I24" s="216"/>
      <c r="J24" s="216"/>
      <c r="K24" s="216"/>
      <c r="L24" s="216"/>
      <c r="M24" s="216"/>
      <c r="N24" s="216"/>
      <c r="O24" s="216"/>
      <c r="P24" s="216"/>
      <c r="Q24" s="216"/>
      <c r="R24" s="216"/>
      <c r="S24" s="216"/>
      <c r="T24" s="216"/>
      <c r="U24" s="216"/>
      <c r="V24" s="216"/>
      <c r="W24" s="216"/>
      <c r="X24" s="216"/>
      <c r="Y24" s="216"/>
      <c r="Z24" s="216"/>
      <c r="AA24" s="216"/>
      <c r="AB24" s="55"/>
      <c r="AC24" s="216"/>
      <c r="AD24" s="55"/>
      <c r="AE24" s="216"/>
      <c r="AF24" s="22"/>
      <c r="AG24" s="4"/>
      <c r="AH24" s="48"/>
      <c r="AI24" s="48"/>
      <c r="AJ24" s="48"/>
      <c r="AK24" s="48"/>
      <c r="AL24" s="48"/>
      <c r="AM24" s="48"/>
      <c r="AN24" s="48"/>
      <c r="AO24" s="48"/>
    </row>
    <row r="25" spans="1:45" ht="12" customHeight="1">
      <c r="A25" s="4"/>
      <c r="B25" s="8"/>
      <c r="C25" s="96"/>
      <c r="D25" s="18"/>
      <c r="E25" s="216"/>
      <c r="F25" s="216"/>
      <c r="G25" s="216"/>
      <c r="H25" s="216"/>
      <c r="I25" s="216"/>
      <c r="J25" s="216"/>
      <c r="K25" s="216"/>
      <c r="L25" s="216"/>
      <c r="M25" s="216"/>
      <c r="N25" s="216"/>
      <c r="O25" s="216"/>
      <c r="P25" s="216"/>
      <c r="Q25" s="216"/>
      <c r="R25" s="216"/>
      <c r="S25" s="216"/>
      <c r="T25" s="216"/>
      <c r="U25" s="216"/>
      <c r="V25" s="216"/>
      <c r="W25" s="216"/>
      <c r="X25" s="216"/>
      <c r="Y25" s="216"/>
      <c r="Z25" s="216"/>
      <c r="AA25" s="216"/>
      <c r="AB25" s="55"/>
      <c r="AC25" s="216"/>
      <c r="AD25" s="55"/>
      <c r="AE25" s="216"/>
      <c r="AF25" s="22"/>
      <c r="AG25" s="4"/>
      <c r="AH25" s="48"/>
      <c r="AI25" s="48"/>
      <c r="AJ25" s="48"/>
      <c r="AK25" s="48"/>
      <c r="AL25" s="48"/>
      <c r="AM25" s="48"/>
      <c r="AN25" s="48"/>
      <c r="AO25" s="48"/>
    </row>
    <row r="26" spans="1:45" ht="12" customHeight="1">
      <c r="A26" s="4"/>
      <c r="B26" s="8"/>
      <c r="C26" s="96"/>
      <c r="D26" s="18"/>
      <c r="E26" s="216"/>
      <c r="F26" s="216"/>
      <c r="G26" s="216"/>
      <c r="H26" s="216"/>
      <c r="I26" s="216"/>
      <c r="J26" s="216"/>
      <c r="K26" s="216"/>
      <c r="L26" s="216"/>
      <c r="M26" s="216"/>
      <c r="N26" s="216"/>
      <c r="O26" s="216"/>
      <c r="P26" s="216"/>
      <c r="Q26" s="216"/>
      <c r="R26" s="216"/>
      <c r="S26" s="216"/>
      <c r="T26" s="216"/>
      <c r="U26" s="216"/>
      <c r="V26" s="216"/>
      <c r="W26" s="216"/>
      <c r="X26" s="216"/>
      <c r="Y26" s="216"/>
      <c r="Z26" s="216"/>
      <c r="AA26" s="216"/>
      <c r="AB26" s="55"/>
      <c r="AC26" s="216"/>
      <c r="AD26" s="55"/>
      <c r="AE26" s="216"/>
      <c r="AF26" s="22"/>
      <c r="AG26" s="4"/>
      <c r="AH26" s="48"/>
      <c r="AI26" s="48"/>
      <c r="AJ26" s="48"/>
      <c r="AK26" s="48"/>
      <c r="AL26" s="48"/>
      <c r="AM26" s="48"/>
      <c r="AN26" s="48"/>
      <c r="AO26" s="48"/>
    </row>
    <row r="27" spans="1:45" ht="12" customHeight="1">
      <c r="A27" s="4"/>
      <c r="B27" s="8"/>
      <c r="C27" s="96"/>
      <c r="D27" s="18"/>
      <c r="E27" s="216"/>
      <c r="F27" s="216"/>
      <c r="G27" s="216"/>
      <c r="H27" s="216"/>
      <c r="I27" s="216"/>
      <c r="J27" s="216"/>
      <c r="K27" s="216"/>
      <c r="L27" s="216"/>
      <c r="M27" s="216"/>
      <c r="N27" s="216"/>
      <c r="O27" s="216"/>
      <c r="P27" s="216"/>
      <c r="Q27" s="216"/>
      <c r="R27" s="216"/>
      <c r="S27" s="216"/>
      <c r="T27" s="216"/>
      <c r="U27" s="216"/>
      <c r="V27" s="216"/>
      <c r="W27" s="216"/>
      <c r="X27" s="216"/>
      <c r="Y27" s="216"/>
      <c r="Z27" s="216"/>
      <c r="AA27" s="216"/>
      <c r="AB27" s="55"/>
      <c r="AC27" s="216"/>
      <c r="AD27" s="55"/>
      <c r="AE27" s="216"/>
      <c r="AF27" s="22"/>
      <c r="AG27" s="4"/>
      <c r="AH27" s="48"/>
      <c r="AI27" s="48"/>
      <c r="AJ27" s="48"/>
      <c r="AK27" s="48"/>
      <c r="AL27" s="48"/>
      <c r="AM27" s="48"/>
      <c r="AN27" s="48"/>
      <c r="AO27" s="48"/>
    </row>
    <row r="28" spans="1:45" ht="12" customHeight="1">
      <c r="A28" s="4"/>
      <c r="B28" s="8"/>
      <c r="C28" s="96"/>
      <c r="D28" s="18"/>
      <c r="E28" s="216"/>
      <c r="F28" s="216"/>
      <c r="G28" s="216"/>
      <c r="H28" s="216"/>
      <c r="I28" s="216"/>
      <c r="J28" s="216"/>
      <c r="K28" s="216"/>
      <c r="L28" s="216"/>
      <c r="M28" s="216"/>
      <c r="N28" s="216"/>
      <c r="O28" s="216"/>
      <c r="P28" s="216"/>
      <c r="Q28" s="216"/>
      <c r="R28" s="216"/>
      <c r="S28" s="216"/>
      <c r="T28" s="216"/>
      <c r="U28" s="216"/>
      <c r="V28" s="216"/>
      <c r="W28" s="216"/>
      <c r="X28" s="216"/>
      <c r="Y28" s="216"/>
      <c r="Z28" s="216"/>
      <c r="AA28" s="216"/>
      <c r="AB28" s="55"/>
      <c r="AC28" s="216"/>
      <c r="AD28" s="55"/>
      <c r="AE28" s="216"/>
      <c r="AF28" s="22"/>
      <c r="AG28" s="4"/>
      <c r="AH28" s="48"/>
      <c r="AI28" s="48"/>
      <c r="AJ28" s="48"/>
      <c r="AK28" s="48"/>
      <c r="AL28" s="48"/>
      <c r="AM28" s="48"/>
      <c r="AN28" s="48"/>
      <c r="AO28" s="48"/>
    </row>
    <row r="29" spans="1:45" ht="12" customHeight="1">
      <c r="A29" s="4"/>
      <c r="B29" s="8"/>
      <c r="C29" s="96"/>
      <c r="D29" s="18"/>
      <c r="E29" s="216"/>
      <c r="F29" s="216"/>
      <c r="G29" s="216"/>
      <c r="H29" s="216"/>
      <c r="I29" s="216"/>
      <c r="J29" s="216"/>
      <c r="K29" s="216"/>
      <c r="L29" s="216"/>
      <c r="M29" s="216"/>
      <c r="N29" s="216"/>
      <c r="O29" s="216"/>
      <c r="P29" s="216"/>
      <c r="Q29" s="216"/>
      <c r="R29" s="216"/>
      <c r="S29" s="216"/>
      <c r="T29" s="216"/>
      <c r="U29" s="216"/>
      <c r="V29" s="216"/>
      <c r="W29" s="216"/>
      <c r="X29" s="216"/>
      <c r="Y29" s="216"/>
      <c r="Z29" s="216"/>
      <c r="AA29" s="216"/>
      <c r="AB29" s="55"/>
      <c r="AC29" s="216"/>
      <c r="AD29" s="55"/>
      <c r="AE29" s="216"/>
      <c r="AF29" s="22"/>
      <c r="AG29" s="4"/>
      <c r="AH29" s="48"/>
      <c r="AI29" s="48"/>
      <c r="AJ29" s="48"/>
      <c r="AK29" s="48"/>
      <c r="AL29" s="48"/>
      <c r="AM29" s="48"/>
      <c r="AN29" s="48"/>
      <c r="AO29" s="48"/>
    </row>
    <row r="30" spans="1:45" ht="12" customHeight="1">
      <c r="A30" s="4"/>
      <c r="B30" s="8"/>
      <c r="C30" s="96"/>
      <c r="D30" s="18"/>
      <c r="E30" s="216"/>
      <c r="F30" s="216"/>
      <c r="G30" s="216"/>
      <c r="H30" s="216"/>
      <c r="I30" s="216"/>
      <c r="J30" s="216"/>
      <c r="K30" s="216"/>
      <c r="L30" s="216"/>
      <c r="M30" s="216"/>
      <c r="N30" s="216"/>
      <c r="O30" s="216"/>
      <c r="P30" s="216"/>
      <c r="Q30" s="216"/>
      <c r="R30" s="216"/>
      <c r="S30" s="216"/>
      <c r="T30" s="216"/>
      <c r="U30" s="216"/>
      <c r="V30" s="216"/>
      <c r="W30" s="216"/>
      <c r="X30" s="216"/>
      <c r="Y30" s="216"/>
      <c r="Z30" s="216"/>
      <c r="AA30" s="216"/>
      <c r="AB30" s="55"/>
      <c r="AC30" s="216"/>
      <c r="AD30" s="55"/>
      <c r="AE30" s="216"/>
      <c r="AF30" s="22"/>
      <c r="AG30" s="4"/>
      <c r="AH30" s="48"/>
      <c r="AI30" s="48"/>
      <c r="AJ30" s="48"/>
      <c r="AK30" s="48"/>
      <c r="AL30" s="48"/>
      <c r="AM30" s="48"/>
      <c r="AN30" s="48"/>
      <c r="AO30" s="48"/>
      <c r="AR30" s="50"/>
      <c r="AS30" s="107"/>
    </row>
    <row r="31" spans="1:45" ht="6" customHeight="1">
      <c r="A31" s="4"/>
      <c r="B31" s="8"/>
      <c r="C31" s="96"/>
      <c r="D31" s="18"/>
      <c r="E31" s="18"/>
      <c r="F31" s="18"/>
      <c r="G31" s="18"/>
      <c r="H31" s="18"/>
      <c r="I31" s="18"/>
      <c r="J31" s="18"/>
      <c r="K31" s="18"/>
      <c r="L31" s="18"/>
      <c r="M31" s="18"/>
      <c r="N31" s="18"/>
      <c r="O31" s="18"/>
      <c r="P31" s="18"/>
      <c r="Q31" s="18"/>
      <c r="R31" s="16"/>
      <c r="S31" s="16"/>
      <c r="T31" s="16"/>
      <c r="U31" s="16"/>
      <c r="V31" s="45"/>
      <c r="W31" s="16"/>
      <c r="X31" s="16"/>
      <c r="Y31" s="16"/>
      <c r="Z31" s="16"/>
      <c r="AA31" s="16"/>
      <c r="AB31" s="16"/>
      <c r="AC31" s="16"/>
      <c r="AD31" s="16"/>
      <c r="AE31" s="16"/>
      <c r="AF31" s="22"/>
      <c r="AG31" s="4"/>
      <c r="AH31" s="48"/>
      <c r="AI31" s="48"/>
      <c r="AJ31" s="48"/>
      <c r="AK31" s="48"/>
      <c r="AL31" s="48"/>
      <c r="AM31" s="48"/>
      <c r="AN31" s="48"/>
      <c r="AO31" s="48"/>
    </row>
    <row r="32" spans="1:45" ht="6" customHeight="1">
      <c r="A32" s="4"/>
      <c r="B32" s="8"/>
      <c r="C32" s="113"/>
      <c r="D32" s="18"/>
      <c r="E32" s="18"/>
      <c r="F32" s="18"/>
      <c r="G32" s="18"/>
      <c r="H32" s="18"/>
      <c r="I32" s="18"/>
      <c r="J32" s="18"/>
      <c r="K32" s="18"/>
      <c r="L32" s="18"/>
      <c r="M32" s="18"/>
      <c r="N32" s="18"/>
      <c r="O32" s="18"/>
      <c r="P32" s="18"/>
      <c r="Q32" s="18"/>
      <c r="R32" s="16"/>
      <c r="S32" s="16"/>
      <c r="T32" s="16"/>
      <c r="U32" s="16"/>
      <c r="V32" s="45"/>
      <c r="W32" s="16"/>
      <c r="X32" s="16"/>
      <c r="Y32" s="16"/>
      <c r="Z32" s="16"/>
      <c r="AA32" s="16"/>
      <c r="AB32" s="16"/>
      <c r="AC32" s="16"/>
      <c r="AD32" s="16"/>
      <c r="AE32" s="16"/>
      <c r="AF32" s="22"/>
      <c r="AG32" s="4"/>
      <c r="AH32" s="48"/>
      <c r="AI32" s="48"/>
      <c r="AJ32" s="48"/>
      <c r="AK32" s="48"/>
      <c r="AL32" s="48"/>
      <c r="AM32" s="48"/>
      <c r="AN32" s="48"/>
      <c r="AO32" s="48"/>
    </row>
    <row r="33" spans="1:53" ht="9" customHeight="1">
      <c r="A33" s="4"/>
      <c r="B33" s="8"/>
      <c r="C33" s="103"/>
      <c r="D33" s="103"/>
      <c r="E33" s="103"/>
      <c r="F33" s="103"/>
      <c r="G33" s="103"/>
      <c r="H33" s="103"/>
      <c r="I33" s="103"/>
      <c r="J33" s="18"/>
      <c r="K33" s="18"/>
      <c r="L33" s="18"/>
      <c r="M33" s="18"/>
      <c r="N33" s="18"/>
      <c r="O33" s="18"/>
      <c r="P33" s="18"/>
      <c r="Q33" s="18"/>
      <c r="R33" s="16"/>
      <c r="S33" s="16"/>
      <c r="T33" s="16"/>
      <c r="U33" s="16"/>
      <c r="V33" s="45"/>
      <c r="W33" s="16"/>
      <c r="X33" s="16"/>
      <c r="Y33" s="16"/>
      <c r="Z33" s="16"/>
      <c r="AA33" s="16"/>
      <c r="AB33" s="16"/>
      <c r="AC33" s="16"/>
      <c r="AD33" s="16"/>
      <c r="AE33" s="16"/>
      <c r="AF33" s="22"/>
      <c r="AG33" s="4"/>
      <c r="AH33" s="48"/>
      <c r="AI33" s="48"/>
      <c r="AJ33" s="48"/>
      <c r="AK33" s="48"/>
      <c r="AL33" s="48"/>
      <c r="AM33" s="48"/>
      <c r="AN33" s="48"/>
      <c r="AO33" s="48"/>
    </row>
    <row r="34" spans="1:53" ht="12.75" customHeight="1">
      <c r="A34" s="4"/>
      <c r="B34" s="8"/>
      <c r="C34" s="96"/>
      <c r="D34" s="18"/>
      <c r="E34" s="18"/>
      <c r="F34" s="18"/>
      <c r="G34" s="18"/>
      <c r="H34" s="18"/>
      <c r="I34" s="18"/>
      <c r="J34" s="18"/>
      <c r="K34" s="18"/>
      <c r="L34" s="18"/>
      <c r="M34" s="18"/>
      <c r="N34" s="18"/>
      <c r="O34" s="18"/>
      <c r="P34" s="18"/>
      <c r="Q34" s="18"/>
      <c r="R34" s="16"/>
      <c r="S34" s="16"/>
      <c r="T34" s="16"/>
      <c r="U34" s="16"/>
      <c r="V34" s="45"/>
      <c r="W34" s="16"/>
      <c r="X34" s="16"/>
      <c r="Y34" s="16"/>
      <c r="Z34" s="16"/>
      <c r="AA34" s="16"/>
      <c r="AB34" s="16"/>
      <c r="AC34" s="16"/>
      <c r="AD34" s="16"/>
      <c r="AE34" s="16"/>
      <c r="AF34" s="22"/>
      <c r="AG34" s="4"/>
      <c r="AH34" s="226"/>
      <c r="AI34" s="227"/>
      <c r="AJ34" s="227"/>
      <c r="AK34" s="227"/>
      <c r="AL34" s="228"/>
      <c r="AM34" s="226"/>
      <c r="AN34" s="226"/>
      <c r="AO34" s="226"/>
      <c r="AP34" s="54"/>
      <c r="AQ34" s="54"/>
      <c r="AR34" s="54"/>
      <c r="AS34" s="54"/>
      <c r="AT34" s="54"/>
      <c r="AU34" s="54"/>
      <c r="AV34" s="54"/>
      <c r="AW34" s="54"/>
      <c r="AX34" s="54"/>
      <c r="AY34" s="54"/>
      <c r="AZ34" s="54"/>
      <c r="BA34" s="54"/>
    </row>
    <row r="35" spans="1:53" ht="12.75" customHeight="1">
      <c r="A35" s="4"/>
      <c r="B35" s="8"/>
      <c r="C35" s="96"/>
      <c r="D35" s="18"/>
      <c r="E35" s="18"/>
      <c r="F35" s="18"/>
      <c r="G35" s="18"/>
      <c r="H35" s="18"/>
      <c r="I35" s="18"/>
      <c r="J35" s="18"/>
      <c r="K35" s="18"/>
      <c r="L35" s="18"/>
      <c r="M35" s="18"/>
      <c r="N35" s="18"/>
      <c r="O35" s="18"/>
      <c r="P35" s="18"/>
      <c r="Q35" s="18"/>
      <c r="R35" s="16"/>
      <c r="S35" s="16"/>
      <c r="T35" s="16"/>
      <c r="U35" s="16"/>
      <c r="V35" s="45"/>
      <c r="W35" s="16"/>
      <c r="X35" s="16"/>
      <c r="Y35" s="16"/>
      <c r="Z35" s="16"/>
      <c r="AA35" s="16"/>
      <c r="AB35" s="16"/>
      <c r="AC35" s="16"/>
      <c r="AD35" s="16"/>
      <c r="AE35" s="16"/>
      <c r="AF35" s="22"/>
      <c r="AG35" s="4"/>
      <c r="AH35" s="226"/>
      <c r="AI35" s="48"/>
      <c r="AJ35" s="48" t="s">
        <v>39</v>
      </c>
      <c r="AK35" s="48"/>
      <c r="AL35" s="48"/>
      <c r="AM35" s="48"/>
      <c r="AN35" s="48"/>
      <c r="AO35" s="48"/>
    </row>
    <row r="36" spans="1:53" ht="15.75" customHeight="1">
      <c r="A36" s="4"/>
      <c r="B36" s="8"/>
      <c r="C36" s="96"/>
      <c r="D36" s="18"/>
      <c r="E36" s="18"/>
      <c r="F36" s="18"/>
      <c r="G36" s="18"/>
      <c r="H36" s="18"/>
      <c r="I36" s="18"/>
      <c r="J36" s="18"/>
      <c r="K36" s="18"/>
      <c r="L36" s="18"/>
      <c r="M36" s="18"/>
      <c r="N36" s="18"/>
      <c r="O36" s="18"/>
      <c r="P36" s="18"/>
      <c r="Q36" s="18"/>
      <c r="R36" s="16"/>
      <c r="S36" s="16"/>
      <c r="T36" s="16"/>
      <c r="U36" s="16"/>
      <c r="V36" s="45"/>
      <c r="W36" s="16"/>
      <c r="X36" s="16"/>
      <c r="Y36" s="16"/>
      <c r="Z36" s="16"/>
      <c r="AA36" s="16"/>
      <c r="AB36" s="16"/>
      <c r="AC36" s="16"/>
      <c r="AD36" s="16"/>
      <c r="AE36" s="16"/>
      <c r="AF36" s="22"/>
      <c r="AG36" s="4"/>
      <c r="AH36" s="226"/>
      <c r="AI36" s="48"/>
      <c r="AJ36" s="48"/>
      <c r="AK36" s="48"/>
      <c r="AL36" s="48"/>
      <c r="AM36" s="48"/>
      <c r="AN36" s="48"/>
      <c r="AO36" s="48"/>
    </row>
    <row r="37" spans="1:53" ht="20.25" customHeight="1">
      <c r="A37" s="4"/>
      <c r="B37" s="8"/>
      <c r="C37" s="96"/>
      <c r="D37" s="18"/>
      <c r="E37" s="18"/>
      <c r="F37" s="18"/>
      <c r="G37" s="18"/>
      <c r="H37" s="18"/>
      <c r="I37" s="18"/>
      <c r="J37" s="18"/>
      <c r="K37" s="18"/>
      <c r="L37" s="18"/>
      <c r="M37" s="18"/>
      <c r="N37" s="18"/>
      <c r="O37" s="18"/>
      <c r="P37" s="18"/>
      <c r="Q37" s="18"/>
      <c r="R37" s="16"/>
      <c r="S37" s="16"/>
      <c r="T37" s="16"/>
      <c r="U37" s="16"/>
      <c r="V37" s="45"/>
      <c r="W37" s="16"/>
      <c r="X37" s="16"/>
      <c r="Y37" s="16"/>
      <c r="Z37" s="16"/>
      <c r="AA37" s="16"/>
      <c r="AB37" s="16"/>
      <c r="AC37" s="16"/>
      <c r="AD37" s="16"/>
      <c r="AE37" s="16"/>
      <c r="AF37" s="22"/>
      <c r="AG37" s="4"/>
      <c r="AH37" s="229"/>
      <c r="AI37" s="48"/>
      <c r="AJ37" s="48"/>
      <c r="AK37" s="48"/>
      <c r="AL37" s="48"/>
      <c r="AM37" s="48"/>
      <c r="AN37" s="48"/>
      <c r="AO37" s="48"/>
    </row>
    <row r="38" spans="1:53" ht="15.75" customHeight="1">
      <c r="A38" s="4"/>
      <c r="B38" s="8"/>
      <c r="C38" s="96"/>
      <c r="D38" s="18"/>
      <c r="E38" s="18"/>
      <c r="F38" s="18"/>
      <c r="G38" s="18"/>
      <c r="H38" s="18"/>
      <c r="I38" s="18"/>
      <c r="J38" s="18"/>
      <c r="K38" s="18"/>
      <c r="L38" s="18"/>
      <c r="M38" s="18"/>
      <c r="N38" s="18"/>
      <c r="O38" s="18"/>
      <c r="P38" s="18"/>
      <c r="Q38" s="18"/>
      <c r="R38" s="16"/>
      <c r="S38" s="16"/>
      <c r="T38" s="16"/>
      <c r="U38" s="16"/>
      <c r="V38" s="45"/>
      <c r="W38" s="16"/>
      <c r="X38" s="16"/>
      <c r="Y38" s="16"/>
      <c r="Z38" s="16"/>
      <c r="AA38" s="16"/>
      <c r="AB38" s="16"/>
      <c r="AC38" s="16"/>
      <c r="AD38" s="16"/>
      <c r="AE38" s="16"/>
      <c r="AF38" s="22"/>
      <c r="AG38" s="4"/>
      <c r="AH38" s="226"/>
      <c r="AI38" s="48"/>
      <c r="AJ38" s="48"/>
      <c r="AK38" s="48"/>
      <c r="AL38" s="48"/>
      <c r="AM38" s="48"/>
      <c r="AN38" s="48"/>
      <c r="AO38" s="48"/>
    </row>
    <row r="39" spans="1:53" ht="12.75" customHeight="1">
      <c r="A39" s="4"/>
      <c r="B39" s="8"/>
      <c r="C39" s="96"/>
      <c r="D39" s="18"/>
      <c r="E39" s="18"/>
      <c r="F39" s="18"/>
      <c r="G39" s="18"/>
      <c r="H39" s="18"/>
      <c r="I39" s="18"/>
      <c r="J39" s="18"/>
      <c r="K39" s="18"/>
      <c r="L39" s="18"/>
      <c r="M39" s="18"/>
      <c r="N39" s="18"/>
      <c r="O39" s="18"/>
      <c r="P39" s="18"/>
      <c r="Q39" s="18"/>
      <c r="R39" s="16"/>
      <c r="S39" s="16"/>
      <c r="T39" s="16"/>
      <c r="U39" s="16"/>
      <c r="V39" s="45"/>
      <c r="W39" s="16"/>
      <c r="X39" s="16"/>
      <c r="Y39" s="16"/>
      <c r="Z39" s="16"/>
      <c r="AA39" s="16"/>
      <c r="AB39" s="16"/>
      <c r="AC39" s="16"/>
      <c r="AD39" s="16"/>
      <c r="AE39" s="16"/>
      <c r="AF39" s="22"/>
      <c r="AG39" s="4"/>
      <c r="AH39" s="226"/>
      <c r="AI39" s="48"/>
      <c r="AJ39" s="48"/>
      <c r="AK39" s="48"/>
      <c r="AL39" s="48"/>
      <c r="AM39" s="48"/>
      <c r="AN39" s="48"/>
      <c r="AO39" s="48"/>
    </row>
    <row r="40" spans="1:53" ht="12" customHeight="1">
      <c r="A40" s="4"/>
      <c r="B40" s="8"/>
      <c r="C40" s="96"/>
      <c r="D40" s="18"/>
      <c r="E40" s="18"/>
      <c r="F40" s="18"/>
      <c r="G40" s="18"/>
      <c r="H40" s="18"/>
      <c r="I40" s="18"/>
      <c r="J40" s="18"/>
      <c r="K40" s="18"/>
      <c r="L40" s="18"/>
      <c r="M40" s="18"/>
      <c r="N40" s="18"/>
      <c r="O40" s="18"/>
      <c r="P40" s="18"/>
      <c r="Q40" s="18"/>
      <c r="R40" s="16"/>
      <c r="S40" s="16"/>
      <c r="T40" s="16"/>
      <c r="U40" s="16"/>
      <c r="V40" s="45"/>
      <c r="W40" s="16"/>
      <c r="X40" s="16"/>
      <c r="Y40" s="16"/>
      <c r="Z40" s="16"/>
      <c r="AA40" s="16"/>
      <c r="AB40" s="16"/>
      <c r="AC40" s="16"/>
      <c r="AD40" s="16"/>
      <c r="AE40" s="16"/>
      <c r="AF40" s="22"/>
      <c r="AG40" s="4"/>
      <c r="AH40" s="226"/>
      <c r="AI40" s="48"/>
      <c r="AJ40" s="48"/>
      <c r="AK40" s="48"/>
      <c r="AL40" s="48"/>
      <c r="AM40" s="48"/>
      <c r="AN40" s="48"/>
      <c r="AO40" s="48"/>
    </row>
    <row r="41" spans="1:53" ht="12.75" customHeight="1">
      <c r="A41" s="4"/>
      <c r="B41" s="8"/>
      <c r="C41" s="96"/>
      <c r="D41" s="18"/>
      <c r="E41" s="18"/>
      <c r="F41" s="18"/>
      <c r="G41" s="18"/>
      <c r="H41" s="18"/>
      <c r="I41" s="18"/>
      <c r="J41" s="18"/>
      <c r="K41" s="18"/>
      <c r="L41" s="18"/>
      <c r="M41" s="18"/>
      <c r="N41" s="18"/>
      <c r="O41" s="18"/>
      <c r="P41" s="18"/>
      <c r="Q41" s="18"/>
      <c r="R41" s="16"/>
      <c r="S41" s="16"/>
      <c r="T41" s="16"/>
      <c r="U41" s="16"/>
      <c r="V41" s="45"/>
      <c r="W41" s="16"/>
      <c r="X41" s="16"/>
      <c r="Y41" s="16"/>
      <c r="Z41" s="16"/>
      <c r="AA41" s="16"/>
      <c r="AB41" s="16"/>
      <c r="AC41" s="16"/>
      <c r="AD41" s="16"/>
      <c r="AE41" s="16"/>
      <c r="AF41" s="22"/>
      <c r="AG41" s="4"/>
      <c r="AH41" s="226"/>
      <c r="AI41" s="48"/>
      <c r="AJ41" s="48"/>
      <c r="AK41" s="48"/>
      <c r="AL41" s="48"/>
      <c r="AM41" s="48"/>
      <c r="AN41" s="48"/>
      <c r="AO41" s="48"/>
    </row>
    <row r="42" spans="1:53" ht="12.75" customHeight="1">
      <c r="A42" s="4"/>
      <c r="B42" s="8"/>
      <c r="C42" s="96"/>
      <c r="D42" s="18"/>
      <c r="E42" s="18"/>
      <c r="F42" s="18"/>
      <c r="G42" s="18"/>
      <c r="H42" s="18"/>
      <c r="I42" s="18"/>
      <c r="J42" s="18"/>
      <c r="K42" s="18"/>
      <c r="L42" s="18"/>
      <c r="M42" s="18"/>
      <c r="N42" s="18"/>
      <c r="O42" s="18"/>
      <c r="P42" s="18"/>
      <c r="Q42" s="18"/>
      <c r="R42" s="16"/>
      <c r="S42" s="16"/>
      <c r="T42" s="16"/>
      <c r="U42" s="16"/>
      <c r="V42" s="45"/>
      <c r="W42" s="16"/>
      <c r="X42" s="16"/>
      <c r="Y42" s="16"/>
      <c r="Z42" s="16"/>
      <c r="AA42" s="16"/>
      <c r="AB42" s="16"/>
      <c r="AC42" s="16"/>
      <c r="AD42" s="16"/>
      <c r="AE42" s="16"/>
      <c r="AF42" s="22"/>
      <c r="AG42" s="4"/>
      <c r="AH42" s="226"/>
      <c r="AI42" s="48"/>
      <c r="AJ42" s="48"/>
      <c r="AK42" s="48"/>
      <c r="AL42" s="48"/>
      <c r="AM42" s="48"/>
      <c r="AN42" s="48"/>
      <c r="AO42" s="48"/>
    </row>
    <row r="43" spans="1:53" ht="10.5" customHeight="1">
      <c r="A43" s="4"/>
      <c r="B43" s="8"/>
      <c r="C43" s="96"/>
      <c r="D43" s="18"/>
      <c r="E43" s="18"/>
      <c r="F43" s="18"/>
      <c r="G43" s="18"/>
      <c r="H43" s="18"/>
      <c r="I43" s="18"/>
      <c r="J43" s="18"/>
      <c r="K43" s="18"/>
      <c r="L43" s="18"/>
      <c r="M43" s="18"/>
      <c r="N43" s="18"/>
      <c r="O43" s="18"/>
      <c r="P43" s="18"/>
      <c r="Q43" s="18"/>
      <c r="R43" s="16"/>
      <c r="S43" s="16"/>
      <c r="T43" s="16"/>
      <c r="U43" s="16"/>
      <c r="V43" s="45"/>
      <c r="W43" s="16"/>
      <c r="X43" s="16"/>
      <c r="Y43" s="16"/>
      <c r="Z43" s="16"/>
      <c r="AA43" s="16"/>
      <c r="AB43" s="16"/>
      <c r="AC43" s="16"/>
      <c r="AD43" s="16"/>
      <c r="AE43" s="16"/>
      <c r="AF43" s="22"/>
      <c r="AG43" s="4"/>
      <c r="AH43" s="226"/>
      <c r="AI43" s="48"/>
      <c r="AJ43" s="48"/>
      <c r="AK43" s="48"/>
      <c r="AL43" s="48"/>
      <c r="AM43" s="48"/>
      <c r="AN43" s="48"/>
      <c r="AO43" s="48"/>
    </row>
    <row r="44" spans="1:53" ht="19.5" customHeight="1">
      <c r="A44" s="4"/>
      <c r="B44" s="8"/>
      <c r="C44" s="8"/>
      <c r="D44" s="8"/>
      <c r="E44" s="8"/>
      <c r="F44" s="8"/>
      <c r="G44" s="8"/>
      <c r="H44" s="8"/>
      <c r="I44" s="8"/>
      <c r="J44" s="8"/>
      <c r="K44" s="8"/>
      <c r="L44" s="8"/>
      <c r="M44" s="8"/>
      <c r="N44" s="8"/>
      <c r="O44" s="8"/>
      <c r="P44" s="8"/>
      <c r="Q44" s="8"/>
      <c r="R44" s="117"/>
      <c r="S44" s="117"/>
      <c r="T44" s="8"/>
      <c r="U44" s="8"/>
      <c r="V44" s="8"/>
      <c r="W44" s="8"/>
      <c r="X44" s="8"/>
      <c r="Y44" s="8"/>
      <c r="Z44" s="8"/>
      <c r="AA44" s="8"/>
      <c r="AB44" s="33"/>
      <c r="AC44" s="8"/>
      <c r="AD44" s="33"/>
      <c r="AE44" s="8"/>
      <c r="AF44" s="22"/>
      <c r="AG44" s="4"/>
      <c r="AH44" s="48"/>
      <c r="AI44" s="110"/>
      <c r="AJ44" s="48"/>
      <c r="AK44" s="48"/>
      <c r="AL44" s="48"/>
      <c r="AM44" s="48"/>
      <c r="AN44" s="48"/>
      <c r="AO44" s="48"/>
    </row>
    <row r="45" spans="1:53" ht="13.5" customHeight="1">
      <c r="A45" s="4"/>
      <c r="B45" s="8"/>
      <c r="C45" s="219"/>
      <c r="D45" s="138"/>
      <c r="E45" s="138"/>
      <c r="F45" s="138"/>
      <c r="G45" s="138"/>
      <c r="H45" s="138"/>
      <c r="I45" s="138"/>
      <c r="J45" s="138"/>
      <c r="K45" s="138"/>
      <c r="L45" s="138"/>
      <c r="M45" s="138"/>
      <c r="N45" s="138"/>
      <c r="O45" s="138"/>
      <c r="P45" s="138"/>
      <c r="Q45" s="138"/>
      <c r="R45" s="220"/>
      <c r="S45" s="220"/>
      <c r="T45" s="220"/>
      <c r="U45" s="220"/>
      <c r="V45" s="220"/>
      <c r="W45" s="220"/>
      <c r="X45" s="220"/>
      <c r="Y45" s="220"/>
      <c r="Z45" s="220"/>
      <c r="AA45" s="220"/>
      <c r="AB45" s="220"/>
      <c r="AC45" s="220"/>
      <c r="AD45" s="220"/>
      <c r="AE45" s="220"/>
      <c r="AF45" s="22"/>
      <c r="AG45" s="4"/>
      <c r="AH45" s="48"/>
      <c r="AI45" s="48"/>
      <c r="AJ45" s="48"/>
      <c r="AK45" s="48"/>
      <c r="AL45" s="48"/>
      <c r="AM45" s="48"/>
      <c r="AN45" s="48"/>
      <c r="AO45" s="48"/>
    </row>
    <row r="46" spans="1:53" ht="3.75" customHeight="1">
      <c r="A46" s="4"/>
      <c r="B46" s="8"/>
      <c r="C46" s="13"/>
      <c r="D46" s="13"/>
      <c r="E46" s="13"/>
      <c r="F46" s="13"/>
      <c r="G46" s="13"/>
      <c r="H46" s="13"/>
      <c r="I46" s="13"/>
      <c r="J46" s="13"/>
      <c r="K46" s="13"/>
      <c r="L46" s="13"/>
      <c r="M46" s="13"/>
      <c r="N46" s="13"/>
      <c r="O46" s="13"/>
      <c r="P46" s="13"/>
      <c r="Q46" s="13"/>
      <c r="R46" s="5"/>
      <c r="S46" s="5"/>
      <c r="T46" s="5"/>
      <c r="U46" s="5"/>
      <c r="V46" s="5"/>
      <c r="W46" s="5"/>
      <c r="X46" s="5"/>
      <c r="Y46" s="5"/>
      <c r="Z46" s="5"/>
      <c r="AA46" s="5"/>
      <c r="AB46" s="5"/>
      <c r="AC46" s="5"/>
      <c r="AD46" s="5"/>
      <c r="AE46" s="5"/>
      <c r="AF46" s="22"/>
      <c r="AG46" s="4"/>
      <c r="AH46" s="48"/>
      <c r="AI46" s="48"/>
      <c r="AJ46" s="48"/>
      <c r="AK46" s="48"/>
      <c r="AL46" s="48"/>
      <c r="AM46" s="48"/>
      <c r="AN46" s="48"/>
      <c r="AO46" s="48"/>
    </row>
    <row r="47" spans="1:53" ht="11.25" customHeight="1">
      <c r="A47" s="4"/>
      <c r="B47" s="8"/>
      <c r="C47" s="13"/>
      <c r="D47" s="13"/>
      <c r="E47" s="15"/>
      <c r="F47" s="1598"/>
      <c r="G47" s="1598"/>
      <c r="H47" s="1598"/>
      <c r="I47" s="1598"/>
      <c r="J47" s="1598"/>
      <c r="K47" s="1598"/>
      <c r="L47" s="1598"/>
      <c r="M47" s="1598"/>
      <c r="N47" s="1598"/>
      <c r="O47" s="1598"/>
      <c r="P47" s="1598"/>
      <c r="Q47" s="1598"/>
      <c r="R47" s="1598"/>
      <c r="S47" s="1598"/>
      <c r="T47" s="1598"/>
      <c r="U47" s="1598"/>
      <c r="V47" s="1598"/>
      <c r="W47" s="15"/>
      <c r="X47" s="1598"/>
      <c r="Y47" s="1598"/>
      <c r="Z47" s="1598"/>
      <c r="AA47" s="1598"/>
      <c r="AB47" s="1598"/>
      <c r="AC47" s="1598"/>
      <c r="AD47" s="1598"/>
      <c r="AE47" s="15"/>
      <c r="AF47" s="20"/>
      <c r="AG47" s="4"/>
      <c r="AH47" s="48"/>
      <c r="AI47" s="48"/>
      <c r="AJ47" s="48"/>
      <c r="AK47" s="48"/>
      <c r="AL47" s="48"/>
      <c r="AM47" s="48"/>
      <c r="AN47" s="48"/>
      <c r="AO47" s="48"/>
    </row>
    <row r="48" spans="1:53" ht="12.75" customHeight="1">
      <c r="A48" s="4"/>
      <c r="B48" s="8"/>
      <c r="C48" s="13"/>
      <c r="D48" s="13"/>
      <c r="E48" s="15"/>
      <c r="F48" s="15"/>
      <c r="G48" s="15"/>
      <c r="H48" s="15"/>
      <c r="I48" s="15"/>
      <c r="J48" s="15"/>
      <c r="K48" s="15"/>
      <c r="L48" s="15"/>
      <c r="M48" s="15"/>
      <c r="N48" s="15"/>
      <c r="O48" s="15"/>
      <c r="P48" s="15"/>
      <c r="Q48" s="15"/>
      <c r="R48" s="15"/>
      <c r="S48" s="15"/>
      <c r="T48" s="15"/>
      <c r="U48" s="15"/>
      <c r="V48" s="15"/>
      <c r="W48" s="15"/>
      <c r="X48" s="15"/>
      <c r="Y48" s="15"/>
      <c r="Z48" s="15"/>
      <c r="AA48" s="15"/>
      <c r="AB48" s="15"/>
      <c r="AC48" s="15"/>
      <c r="AD48" s="15"/>
      <c r="AE48" s="15"/>
      <c r="AF48" s="22"/>
      <c r="AG48" s="4"/>
      <c r="AH48" s="48"/>
      <c r="AI48" s="48"/>
      <c r="AJ48" s="48"/>
      <c r="AK48" s="48"/>
      <c r="AL48" s="48"/>
      <c r="AM48" s="48"/>
      <c r="AN48" s="48"/>
      <c r="AO48" s="48"/>
    </row>
    <row r="49" spans="1:58" ht="6" customHeight="1">
      <c r="A49" s="4"/>
      <c r="B49" s="8"/>
      <c r="C49" s="13"/>
      <c r="D49" s="13"/>
      <c r="E49" s="15"/>
      <c r="F49" s="15"/>
      <c r="G49" s="15"/>
      <c r="H49" s="15"/>
      <c r="I49" s="15"/>
      <c r="J49" s="15"/>
      <c r="K49" s="15"/>
      <c r="L49" s="15"/>
      <c r="M49" s="15"/>
      <c r="N49" s="15"/>
      <c r="O49" s="15"/>
      <c r="P49" s="15"/>
      <c r="Q49" s="15"/>
      <c r="R49" s="15"/>
      <c r="S49" s="15"/>
      <c r="T49" s="15"/>
      <c r="U49" s="15"/>
      <c r="V49" s="15"/>
      <c r="W49" s="15"/>
      <c r="X49" s="15"/>
      <c r="Y49" s="15"/>
      <c r="Z49" s="15"/>
      <c r="AA49" s="15"/>
      <c r="AB49" s="15"/>
      <c r="AC49" s="15"/>
      <c r="AD49" s="15"/>
      <c r="AE49" s="15"/>
      <c r="AF49" s="22"/>
      <c r="AG49" s="4"/>
      <c r="AH49" s="48"/>
      <c r="AI49" s="48"/>
      <c r="AJ49" s="48"/>
      <c r="AK49" s="48"/>
      <c r="AL49" s="48"/>
      <c r="AM49" s="48"/>
      <c r="AN49" s="48"/>
      <c r="AO49" s="48"/>
    </row>
    <row r="50" spans="1:58" s="105" customFormat="1" ht="12" customHeight="1">
      <c r="A50" s="101"/>
      <c r="B50" s="102"/>
      <c r="C50" s="118"/>
      <c r="D50" s="103"/>
      <c r="E50" s="120"/>
      <c r="F50" s="120"/>
      <c r="G50" s="120"/>
      <c r="H50" s="120"/>
      <c r="I50" s="120"/>
      <c r="J50" s="120"/>
      <c r="K50" s="120"/>
      <c r="L50" s="120"/>
      <c r="M50" s="120"/>
      <c r="N50" s="120"/>
      <c r="O50" s="120"/>
      <c r="P50" s="120"/>
      <c r="Q50" s="120"/>
      <c r="R50" s="120"/>
      <c r="S50" s="120"/>
      <c r="T50" s="120"/>
      <c r="U50" s="120"/>
      <c r="V50" s="120"/>
      <c r="W50" s="120"/>
      <c r="X50" s="120"/>
      <c r="Y50" s="120"/>
      <c r="Z50" s="120"/>
      <c r="AA50" s="120"/>
      <c r="AB50" s="120"/>
      <c r="AC50" s="120"/>
      <c r="AD50" s="120"/>
      <c r="AE50" s="120"/>
      <c r="AF50" s="104"/>
      <c r="AG50" s="101"/>
      <c r="AH50" s="225"/>
      <c r="AI50" s="232"/>
      <c r="AJ50" s="232"/>
      <c r="AK50" s="232"/>
      <c r="AL50" s="137"/>
      <c r="AM50" s="137"/>
      <c r="AN50" s="48"/>
      <c r="AO50" s="48"/>
      <c r="AP50"/>
      <c r="AQ50"/>
      <c r="AR50"/>
      <c r="AS50"/>
      <c r="AT50"/>
      <c r="AU50"/>
      <c r="AV50"/>
      <c r="AW50"/>
      <c r="AX50"/>
      <c r="AY50"/>
      <c r="AZ50"/>
      <c r="BA50"/>
      <c r="BB50"/>
      <c r="BC50"/>
      <c r="BD50"/>
      <c r="BE50"/>
      <c r="BF50"/>
    </row>
    <row r="51" spans="1:58" ht="12" customHeight="1">
      <c r="A51" s="4"/>
      <c r="B51" s="8"/>
      <c r="C51" s="96"/>
      <c r="D51" s="18"/>
      <c r="E51" s="216"/>
      <c r="F51" s="126"/>
      <c r="G51" s="126"/>
      <c r="H51" s="126"/>
      <c r="I51" s="126"/>
      <c r="J51" s="126"/>
      <c r="K51" s="126"/>
      <c r="L51" s="126"/>
      <c r="M51" s="126"/>
      <c r="N51" s="126"/>
      <c r="O51" s="126"/>
      <c r="P51" s="126"/>
      <c r="Q51" s="126"/>
      <c r="R51" s="126"/>
      <c r="S51" s="126"/>
      <c r="T51" s="126"/>
      <c r="U51" s="126"/>
      <c r="V51" s="126"/>
      <c r="W51" s="126"/>
      <c r="X51" s="126"/>
      <c r="Y51" s="126"/>
      <c r="Z51" s="126"/>
      <c r="AA51" s="126"/>
      <c r="AB51" s="126"/>
      <c r="AC51" s="126"/>
      <c r="AD51" s="126"/>
      <c r="AE51" s="216"/>
      <c r="AF51" s="22"/>
      <c r="AG51" s="4"/>
      <c r="AH51" s="111"/>
      <c r="AI51" s="232"/>
      <c r="AJ51" s="232"/>
      <c r="AK51" s="232"/>
      <c r="AL51" s="48"/>
      <c r="AM51" s="48"/>
      <c r="AN51" s="48"/>
      <c r="AO51" s="48"/>
    </row>
    <row r="52" spans="1:58" ht="12" customHeight="1">
      <c r="A52" s="4"/>
      <c r="B52" s="8"/>
      <c r="C52" s="96"/>
      <c r="D52" s="18"/>
      <c r="E52" s="216"/>
      <c r="F52" s="126"/>
      <c r="G52" s="126"/>
      <c r="H52" s="126"/>
      <c r="I52" s="126"/>
      <c r="J52" s="126"/>
      <c r="K52" s="126"/>
      <c r="L52" s="126"/>
      <c r="M52" s="126"/>
      <c r="N52" s="126"/>
      <c r="O52" s="126"/>
      <c r="P52" s="126"/>
      <c r="Q52" s="126"/>
      <c r="R52" s="126"/>
      <c r="S52" s="126"/>
      <c r="T52" s="126"/>
      <c r="U52" s="126"/>
      <c r="V52" s="126"/>
      <c r="W52" s="126"/>
      <c r="X52" s="126"/>
      <c r="Y52" s="126"/>
      <c r="Z52" s="126"/>
      <c r="AA52" s="126"/>
      <c r="AB52" s="126"/>
      <c r="AC52" s="126"/>
      <c r="AD52" s="126"/>
      <c r="AE52" s="216"/>
      <c r="AF52" s="22"/>
      <c r="AG52" s="4"/>
      <c r="AH52" s="111"/>
      <c r="AI52" s="232"/>
      <c r="AJ52" s="232"/>
      <c r="AK52" s="232"/>
      <c r="AL52" s="48"/>
      <c r="AM52" s="48"/>
      <c r="AN52" s="48"/>
      <c r="AO52" s="48"/>
    </row>
    <row r="53" spans="1:58" ht="12" customHeight="1">
      <c r="A53" s="4"/>
      <c r="B53" s="8"/>
      <c r="C53" s="96"/>
      <c r="D53" s="18"/>
      <c r="E53" s="216"/>
      <c r="F53" s="126"/>
      <c r="G53" s="126"/>
      <c r="H53" s="126"/>
      <c r="I53" s="126"/>
      <c r="J53" s="126"/>
      <c r="K53" s="126"/>
      <c r="L53" s="126"/>
      <c r="M53" s="126"/>
      <c r="N53" s="126"/>
      <c r="O53" s="126"/>
      <c r="P53" s="126"/>
      <c r="Q53" s="126"/>
      <c r="R53" s="126"/>
      <c r="S53" s="126"/>
      <c r="T53" s="126"/>
      <c r="U53" s="126"/>
      <c r="V53" s="126"/>
      <c r="W53" s="126"/>
      <c r="X53" s="126"/>
      <c r="Y53" s="126"/>
      <c r="Z53" s="126"/>
      <c r="AA53" s="126"/>
      <c r="AB53" s="126"/>
      <c r="AC53" s="126"/>
      <c r="AD53" s="126"/>
      <c r="AE53" s="216"/>
      <c r="AF53" s="22"/>
      <c r="AG53" s="4"/>
      <c r="AH53" s="48"/>
      <c r="AI53" s="232"/>
      <c r="AJ53" s="232"/>
      <c r="AK53" s="232"/>
      <c r="AL53" s="48"/>
      <c r="AM53" s="48"/>
      <c r="AN53" s="48"/>
      <c r="AO53" s="48"/>
    </row>
    <row r="54" spans="1:58" ht="12" customHeight="1">
      <c r="A54" s="4"/>
      <c r="B54" s="8"/>
      <c r="C54" s="96"/>
      <c r="D54" s="18"/>
      <c r="E54" s="216"/>
      <c r="F54" s="126"/>
      <c r="G54" s="126"/>
      <c r="H54" s="126"/>
      <c r="I54" s="126"/>
      <c r="J54" s="126"/>
      <c r="K54" s="126"/>
      <c r="L54" s="126"/>
      <c r="M54" s="126"/>
      <c r="N54" s="126"/>
      <c r="O54" s="126"/>
      <c r="P54" s="126"/>
      <c r="Q54" s="126"/>
      <c r="R54" s="126"/>
      <c r="S54" s="126"/>
      <c r="T54" s="126"/>
      <c r="U54" s="126"/>
      <c r="V54" s="126"/>
      <c r="W54" s="126"/>
      <c r="X54" s="126"/>
      <c r="Y54" s="126"/>
      <c r="Z54" s="126"/>
      <c r="AA54" s="126"/>
      <c r="AB54" s="126"/>
      <c r="AC54" s="126"/>
      <c r="AD54" s="126"/>
      <c r="AE54" s="216"/>
      <c r="AF54" s="22"/>
      <c r="AG54" s="4"/>
      <c r="AH54" s="48"/>
      <c r="AI54" s="232"/>
      <c r="AJ54" s="232"/>
      <c r="AK54" s="232"/>
      <c r="AL54" s="48"/>
      <c r="AM54" s="48"/>
      <c r="AN54" s="48"/>
      <c r="AO54" s="48"/>
    </row>
    <row r="55" spans="1:58" ht="12" customHeight="1">
      <c r="A55" s="4"/>
      <c r="B55" s="8"/>
      <c r="C55" s="96"/>
      <c r="D55" s="18"/>
      <c r="E55" s="216"/>
      <c r="F55" s="126"/>
      <c r="G55" s="126"/>
      <c r="H55" s="126"/>
      <c r="I55" s="126"/>
      <c r="J55" s="126"/>
      <c r="K55" s="126"/>
      <c r="L55" s="126"/>
      <c r="M55" s="126"/>
      <c r="N55" s="126"/>
      <c r="O55" s="126"/>
      <c r="P55" s="126"/>
      <c r="Q55" s="126"/>
      <c r="R55" s="126"/>
      <c r="S55" s="126"/>
      <c r="T55" s="126"/>
      <c r="U55" s="126"/>
      <c r="V55" s="126"/>
      <c r="W55" s="126"/>
      <c r="X55" s="126"/>
      <c r="Y55" s="126"/>
      <c r="Z55" s="126"/>
      <c r="AA55" s="126"/>
      <c r="AB55" s="126"/>
      <c r="AC55" s="126"/>
      <c r="AD55" s="126"/>
      <c r="AE55" s="216"/>
      <c r="AF55" s="22"/>
      <c r="AG55" s="4"/>
      <c r="AH55" s="48"/>
      <c r="AI55" s="232"/>
      <c r="AJ55" s="232"/>
      <c r="AK55" s="232"/>
      <c r="AL55" s="48"/>
      <c r="AM55" s="48"/>
      <c r="AN55" s="48"/>
      <c r="AO55" s="48"/>
    </row>
    <row r="56" spans="1:58" ht="12" customHeight="1">
      <c r="A56" s="4"/>
      <c r="B56" s="8"/>
      <c r="C56" s="96"/>
      <c r="D56" s="18"/>
      <c r="E56" s="216"/>
      <c r="F56" s="126"/>
      <c r="G56" s="126"/>
      <c r="H56" s="126"/>
      <c r="I56" s="126"/>
      <c r="J56" s="126"/>
      <c r="K56" s="126"/>
      <c r="L56" s="126"/>
      <c r="M56" s="126"/>
      <c r="N56" s="126"/>
      <c r="O56" s="126"/>
      <c r="P56" s="126"/>
      <c r="Q56" s="126"/>
      <c r="R56" s="126"/>
      <c r="S56" s="126"/>
      <c r="T56" s="126"/>
      <c r="U56" s="126"/>
      <c r="V56" s="126"/>
      <c r="W56" s="126"/>
      <c r="X56" s="126"/>
      <c r="Y56" s="126"/>
      <c r="Z56" s="126"/>
      <c r="AA56" s="126"/>
      <c r="AB56" s="126"/>
      <c r="AC56" s="126"/>
      <c r="AD56" s="126"/>
      <c r="AE56" s="216"/>
      <c r="AF56" s="22"/>
      <c r="AG56" s="4"/>
      <c r="AH56" s="48"/>
      <c r="AI56" s="232"/>
      <c r="AJ56" s="232"/>
      <c r="AK56" s="232"/>
      <c r="AL56" s="48"/>
      <c r="AM56" s="48"/>
      <c r="AN56" s="48"/>
      <c r="AO56" s="48"/>
    </row>
    <row r="57" spans="1:58" ht="12" customHeight="1">
      <c r="A57" s="4"/>
      <c r="B57" s="8"/>
      <c r="C57" s="96"/>
      <c r="D57" s="18"/>
      <c r="E57" s="216"/>
      <c r="F57" s="126"/>
      <c r="G57" s="126"/>
      <c r="H57" s="126"/>
      <c r="I57" s="126"/>
      <c r="J57" s="126"/>
      <c r="K57" s="126"/>
      <c r="L57" s="126"/>
      <c r="M57" s="126"/>
      <c r="N57" s="126"/>
      <c r="O57" s="126"/>
      <c r="P57" s="126"/>
      <c r="Q57" s="126"/>
      <c r="R57" s="126"/>
      <c r="S57" s="126"/>
      <c r="T57" s="126"/>
      <c r="U57" s="126"/>
      <c r="V57" s="126"/>
      <c r="W57" s="126"/>
      <c r="X57" s="126"/>
      <c r="Y57" s="126"/>
      <c r="Z57" s="126"/>
      <c r="AA57" s="126"/>
      <c r="AB57" s="126"/>
      <c r="AC57" s="126"/>
      <c r="AD57" s="126"/>
      <c r="AE57" s="216"/>
      <c r="AF57" s="22"/>
      <c r="AG57" s="4"/>
      <c r="AH57" s="48"/>
      <c r="AI57" s="48"/>
      <c r="AJ57" s="48"/>
      <c r="AK57" s="48"/>
      <c r="AL57" s="48"/>
      <c r="AM57" s="48"/>
      <c r="AN57" s="48"/>
      <c r="AO57" s="48"/>
    </row>
    <row r="58" spans="1:58" ht="12" customHeight="1">
      <c r="A58" s="4"/>
      <c r="B58" s="8"/>
      <c r="C58" s="96"/>
      <c r="D58" s="18"/>
      <c r="E58" s="216"/>
      <c r="F58" s="126"/>
      <c r="G58" s="126"/>
      <c r="H58" s="126"/>
      <c r="I58" s="126"/>
      <c r="J58" s="126"/>
      <c r="K58" s="126"/>
      <c r="L58" s="126"/>
      <c r="M58" s="126"/>
      <c r="N58" s="126"/>
      <c r="O58" s="126"/>
      <c r="P58" s="126"/>
      <c r="Q58" s="126"/>
      <c r="R58" s="126"/>
      <c r="S58" s="126"/>
      <c r="T58" s="126"/>
      <c r="U58" s="126"/>
      <c r="V58" s="126"/>
      <c r="W58" s="126"/>
      <c r="X58" s="126"/>
      <c r="Y58" s="126"/>
      <c r="Z58" s="126"/>
      <c r="AA58" s="126"/>
      <c r="AB58" s="126"/>
      <c r="AC58" s="126"/>
      <c r="AD58" s="126"/>
      <c r="AE58" s="216"/>
      <c r="AF58" s="22"/>
      <c r="AG58" s="4"/>
      <c r="AH58" s="48"/>
      <c r="AI58" s="48"/>
      <c r="AJ58" s="48"/>
      <c r="AK58" s="48"/>
      <c r="AL58" s="48"/>
      <c r="AM58" s="48"/>
      <c r="AN58" s="48"/>
      <c r="AO58" s="48"/>
    </row>
    <row r="59" spans="1:58" ht="12" customHeight="1">
      <c r="A59" s="4"/>
      <c r="B59" s="8"/>
      <c r="C59" s="96"/>
      <c r="D59" s="18"/>
      <c r="E59" s="216"/>
      <c r="F59" s="126"/>
      <c r="G59" s="126"/>
      <c r="H59" s="126"/>
      <c r="I59" s="126"/>
      <c r="J59" s="126"/>
      <c r="K59" s="126"/>
      <c r="L59" s="126"/>
      <c r="M59" s="126"/>
      <c r="N59" s="126"/>
      <c r="O59" s="126"/>
      <c r="P59" s="126"/>
      <c r="Q59" s="126"/>
      <c r="R59" s="126"/>
      <c r="S59" s="126"/>
      <c r="T59" s="126"/>
      <c r="U59" s="126"/>
      <c r="V59" s="126"/>
      <c r="W59" s="126"/>
      <c r="X59" s="126"/>
      <c r="Y59" s="126"/>
      <c r="Z59" s="126"/>
      <c r="AA59" s="126"/>
      <c r="AB59" s="126"/>
      <c r="AC59" s="126"/>
      <c r="AD59" s="126"/>
      <c r="AE59" s="216"/>
      <c r="AF59" s="22"/>
      <c r="AG59" s="4"/>
      <c r="AH59" s="48"/>
      <c r="AI59" s="48"/>
      <c r="AJ59" s="48"/>
      <c r="AK59" s="48"/>
      <c r="AL59" s="48"/>
      <c r="AM59" s="48"/>
      <c r="AN59" s="48"/>
      <c r="AO59" s="48"/>
    </row>
    <row r="60" spans="1:58" ht="12" customHeight="1">
      <c r="A60" s="4"/>
      <c r="B60" s="8"/>
      <c r="C60" s="96"/>
      <c r="D60" s="18"/>
      <c r="E60" s="216"/>
      <c r="F60" s="126"/>
      <c r="G60" s="126"/>
      <c r="H60" s="126"/>
      <c r="I60" s="126"/>
      <c r="J60" s="126"/>
      <c r="K60" s="126"/>
      <c r="L60" s="126"/>
      <c r="M60" s="126"/>
      <c r="N60" s="126"/>
      <c r="O60" s="126"/>
      <c r="P60" s="126"/>
      <c r="Q60" s="126"/>
      <c r="R60" s="126"/>
      <c r="S60" s="126"/>
      <c r="T60" s="126"/>
      <c r="U60" s="126"/>
      <c r="V60" s="126"/>
      <c r="W60" s="126"/>
      <c r="X60" s="126"/>
      <c r="Y60" s="126"/>
      <c r="Z60" s="126"/>
      <c r="AA60" s="126"/>
      <c r="AB60" s="126"/>
      <c r="AC60" s="126"/>
      <c r="AD60" s="126"/>
      <c r="AE60" s="216"/>
      <c r="AF60" s="22"/>
      <c r="AG60" s="4"/>
      <c r="AH60" s="48"/>
      <c r="AI60" s="48"/>
      <c r="AJ60" s="48"/>
      <c r="AK60" s="48"/>
      <c r="AL60" s="48"/>
      <c r="AM60" s="48"/>
      <c r="AN60" s="48"/>
      <c r="AO60" s="48"/>
    </row>
    <row r="61" spans="1:58" ht="12" customHeight="1">
      <c r="A61" s="4"/>
      <c r="B61" s="8"/>
      <c r="C61" s="96"/>
      <c r="D61" s="18"/>
      <c r="E61" s="216"/>
      <c r="F61" s="126"/>
      <c r="G61" s="126"/>
      <c r="H61" s="126"/>
      <c r="I61" s="126"/>
      <c r="J61" s="126"/>
      <c r="K61" s="126"/>
      <c r="L61" s="126"/>
      <c r="M61" s="126"/>
      <c r="N61" s="126"/>
      <c r="O61" s="126"/>
      <c r="P61" s="126"/>
      <c r="Q61" s="126"/>
      <c r="R61" s="126"/>
      <c r="S61" s="126"/>
      <c r="T61" s="126"/>
      <c r="U61" s="126"/>
      <c r="V61" s="126"/>
      <c r="W61" s="126"/>
      <c r="X61" s="126"/>
      <c r="Y61" s="126"/>
      <c r="Z61" s="126"/>
      <c r="AA61" s="126"/>
      <c r="AB61" s="126"/>
      <c r="AC61" s="126"/>
      <c r="AD61" s="126"/>
      <c r="AE61" s="216"/>
      <c r="AF61" s="22"/>
      <c r="AG61" s="4"/>
      <c r="AH61" s="48"/>
      <c r="AI61" s="48"/>
      <c r="AJ61" s="48"/>
      <c r="AK61" s="48"/>
      <c r="AL61" s="48"/>
      <c r="AM61" s="48"/>
      <c r="AN61" s="48"/>
      <c r="AO61" s="48"/>
    </row>
    <row r="62" spans="1:58" ht="12" customHeight="1">
      <c r="A62" s="4"/>
      <c r="B62" s="8"/>
      <c r="C62" s="96"/>
      <c r="D62" s="18"/>
      <c r="E62" s="216"/>
      <c r="F62" s="126"/>
      <c r="G62" s="126"/>
      <c r="H62" s="126"/>
      <c r="I62" s="126"/>
      <c r="J62" s="126"/>
      <c r="K62" s="126"/>
      <c r="L62" s="126"/>
      <c r="M62" s="126"/>
      <c r="N62" s="126"/>
      <c r="O62" s="126"/>
      <c r="P62" s="126"/>
      <c r="Q62" s="126"/>
      <c r="R62" s="126"/>
      <c r="S62" s="126"/>
      <c r="T62" s="126"/>
      <c r="U62" s="126"/>
      <c r="V62" s="126"/>
      <c r="W62" s="126"/>
      <c r="X62" s="126"/>
      <c r="Y62" s="126"/>
      <c r="Z62" s="126"/>
      <c r="AA62" s="126"/>
      <c r="AB62" s="126"/>
      <c r="AC62" s="126"/>
      <c r="AD62" s="126"/>
      <c r="AE62" s="216"/>
      <c r="AF62" s="22"/>
      <c r="AG62" s="4"/>
      <c r="AH62" s="48"/>
      <c r="AI62" s="48"/>
      <c r="AJ62" s="48"/>
      <c r="AK62" s="48"/>
      <c r="AL62" s="48"/>
      <c r="AM62" s="48"/>
      <c r="AN62" s="48"/>
      <c r="AO62" s="48"/>
    </row>
    <row r="63" spans="1:58" ht="12" customHeight="1">
      <c r="A63" s="4"/>
      <c r="B63" s="8"/>
      <c r="C63" s="96"/>
      <c r="D63" s="18"/>
      <c r="E63" s="216"/>
      <c r="F63" s="126"/>
      <c r="G63" s="126"/>
      <c r="H63" s="126"/>
      <c r="I63" s="126"/>
      <c r="J63" s="126"/>
      <c r="K63" s="126"/>
      <c r="L63" s="126"/>
      <c r="M63" s="126"/>
      <c r="N63" s="126"/>
      <c r="O63" s="126"/>
      <c r="P63" s="126"/>
      <c r="Q63" s="126"/>
      <c r="R63" s="126"/>
      <c r="S63" s="126"/>
      <c r="T63" s="126"/>
      <c r="U63" s="126"/>
      <c r="V63" s="126"/>
      <c r="W63" s="126"/>
      <c r="X63" s="126"/>
      <c r="Y63" s="126"/>
      <c r="Z63" s="126"/>
      <c r="AA63" s="126"/>
      <c r="AB63" s="126"/>
      <c r="AC63" s="126"/>
      <c r="AD63" s="126"/>
      <c r="AE63" s="216"/>
      <c r="AF63" s="22"/>
      <c r="AG63" s="4"/>
      <c r="AH63" s="48"/>
      <c r="AI63" s="48"/>
      <c r="AJ63" s="48"/>
      <c r="AK63" s="48"/>
      <c r="AL63" s="48"/>
      <c r="AM63" s="48"/>
      <c r="AN63" s="48"/>
      <c r="AO63" s="48"/>
    </row>
    <row r="64" spans="1:58" ht="12" customHeight="1">
      <c r="A64" s="4"/>
      <c r="B64" s="8"/>
      <c r="C64" s="96"/>
      <c r="D64" s="18"/>
      <c r="E64" s="216"/>
      <c r="F64" s="126"/>
      <c r="G64" s="126"/>
      <c r="H64" s="126"/>
      <c r="I64" s="126"/>
      <c r="J64" s="126"/>
      <c r="K64" s="126"/>
      <c r="L64" s="126"/>
      <c r="M64" s="126"/>
      <c r="N64" s="126"/>
      <c r="O64" s="126"/>
      <c r="P64" s="126"/>
      <c r="Q64" s="126"/>
      <c r="R64" s="126"/>
      <c r="S64" s="126"/>
      <c r="T64" s="126"/>
      <c r="U64" s="126"/>
      <c r="V64" s="126"/>
      <c r="W64" s="126"/>
      <c r="X64" s="126"/>
      <c r="Y64" s="126"/>
      <c r="Z64" s="126"/>
      <c r="AA64" s="126"/>
      <c r="AB64" s="126"/>
      <c r="AC64" s="126"/>
      <c r="AD64" s="126"/>
      <c r="AE64" s="216"/>
      <c r="AF64" s="22"/>
      <c r="AG64" s="4"/>
      <c r="AH64" s="48"/>
      <c r="AI64" s="48"/>
      <c r="AJ64" s="48"/>
      <c r="AK64" s="48"/>
      <c r="AL64" s="48"/>
      <c r="AM64" s="48"/>
      <c r="AN64" s="48"/>
      <c r="AO64" s="48"/>
    </row>
    <row r="65" spans="1:43" ht="12" customHeight="1">
      <c r="A65" s="4"/>
      <c r="B65" s="8"/>
      <c r="C65" s="96"/>
      <c r="D65" s="18"/>
      <c r="E65" s="216"/>
      <c r="F65" s="126"/>
      <c r="G65" s="126"/>
      <c r="H65" s="126"/>
      <c r="I65" s="126"/>
      <c r="J65" s="126"/>
      <c r="K65" s="126"/>
      <c r="L65" s="126"/>
      <c r="M65" s="126"/>
      <c r="N65" s="126"/>
      <c r="O65" s="126"/>
      <c r="P65" s="126"/>
      <c r="Q65" s="126"/>
      <c r="R65" s="126"/>
      <c r="S65" s="126"/>
      <c r="T65" s="126"/>
      <c r="U65" s="126"/>
      <c r="V65" s="126"/>
      <c r="W65" s="126"/>
      <c r="X65" s="126"/>
      <c r="Y65" s="126"/>
      <c r="Z65" s="126"/>
      <c r="AA65" s="126"/>
      <c r="AB65" s="126"/>
      <c r="AC65" s="126"/>
      <c r="AD65" s="126"/>
      <c r="AE65" s="216"/>
      <c r="AF65" s="22"/>
      <c r="AG65" s="4"/>
      <c r="AH65" s="48"/>
      <c r="AI65" s="48"/>
      <c r="AJ65" s="48"/>
      <c r="AK65" s="48"/>
      <c r="AL65" s="48"/>
      <c r="AM65" s="48"/>
      <c r="AN65" s="48"/>
      <c r="AO65" s="48"/>
    </row>
    <row r="66" spans="1:43" ht="12" customHeight="1">
      <c r="A66" s="4"/>
      <c r="B66" s="8"/>
      <c r="C66" s="96"/>
      <c r="D66" s="18"/>
      <c r="E66" s="216"/>
      <c r="F66" s="126"/>
      <c r="G66" s="126"/>
      <c r="H66" s="126"/>
      <c r="I66" s="126"/>
      <c r="J66" s="126"/>
      <c r="K66" s="126"/>
      <c r="L66" s="126"/>
      <c r="M66" s="126"/>
      <c r="N66" s="126"/>
      <c r="O66" s="126"/>
      <c r="P66" s="126"/>
      <c r="Q66" s="126"/>
      <c r="R66" s="126"/>
      <c r="S66" s="126"/>
      <c r="T66" s="126"/>
      <c r="U66" s="126"/>
      <c r="V66" s="126"/>
      <c r="W66" s="126"/>
      <c r="X66" s="126"/>
      <c r="Y66" s="126"/>
      <c r="Z66" s="126"/>
      <c r="AA66" s="126"/>
      <c r="AB66" s="126"/>
      <c r="AC66" s="126"/>
      <c r="AD66" s="126"/>
      <c r="AE66" s="216"/>
      <c r="AF66" s="22"/>
      <c r="AG66" s="4"/>
      <c r="AH66" s="48"/>
      <c r="AI66" s="48"/>
      <c r="AJ66" s="48"/>
      <c r="AK66" s="48"/>
      <c r="AL66" s="48"/>
      <c r="AM66" s="48"/>
      <c r="AN66" s="48"/>
      <c r="AO66" s="48"/>
    </row>
    <row r="67" spans="1:43" ht="12" customHeight="1">
      <c r="A67" s="4"/>
      <c r="B67" s="8"/>
      <c r="C67" s="96"/>
      <c r="D67" s="18"/>
      <c r="E67" s="216"/>
      <c r="F67" s="126"/>
      <c r="G67" s="126"/>
      <c r="H67" s="126"/>
      <c r="I67" s="126"/>
      <c r="J67" s="126"/>
      <c r="K67" s="126"/>
      <c r="L67" s="126"/>
      <c r="M67" s="126"/>
      <c r="N67" s="126"/>
      <c r="O67" s="126"/>
      <c r="P67" s="126"/>
      <c r="Q67" s="126"/>
      <c r="R67" s="126"/>
      <c r="S67" s="126"/>
      <c r="T67" s="126"/>
      <c r="U67" s="126"/>
      <c r="V67" s="126"/>
      <c r="W67" s="126"/>
      <c r="X67" s="126"/>
      <c r="Y67" s="126"/>
      <c r="Z67" s="126"/>
      <c r="AA67" s="126"/>
      <c r="AB67" s="126"/>
      <c r="AC67" s="126"/>
      <c r="AD67" s="126"/>
      <c r="AE67" s="216"/>
      <c r="AF67" s="22"/>
      <c r="AG67" s="4"/>
      <c r="AH67" s="48"/>
      <c r="AI67" s="48"/>
      <c r="AJ67" s="48"/>
      <c r="AK67" s="48"/>
      <c r="AL67" s="48"/>
      <c r="AM67" s="48"/>
      <c r="AN67" s="48"/>
      <c r="AO67" s="48"/>
    </row>
    <row r="68" spans="1:43" ht="12" customHeight="1">
      <c r="A68" s="4"/>
      <c r="B68" s="8"/>
      <c r="C68" s="96"/>
      <c r="D68" s="18"/>
      <c r="E68" s="216"/>
      <c r="F68" s="126"/>
      <c r="G68" s="126"/>
      <c r="H68" s="126"/>
      <c r="I68" s="126"/>
      <c r="J68" s="126"/>
      <c r="K68" s="126"/>
      <c r="L68" s="126"/>
      <c r="M68" s="126"/>
      <c r="N68" s="126"/>
      <c r="O68" s="126"/>
      <c r="P68" s="126"/>
      <c r="Q68" s="126"/>
      <c r="R68" s="126"/>
      <c r="S68" s="126"/>
      <c r="T68" s="126"/>
      <c r="U68" s="126"/>
      <c r="V68" s="126"/>
      <c r="W68" s="126"/>
      <c r="X68" s="126"/>
      <c r="Y68" s="126"/>
      <c r="Z68" s="126"/>
      <c r="AA68" s="126"/>
      <c r="AB68" s="126"/>
      <c r="AC68" s="126"/>
      <c r="AD68" s="126"/>
      <c r="AE68" s="216"/>
      <c r="AF68" s="22"/>
      <c r="AG68" s="4"/>
      <c r="AH68" s="48"/>
      <c r="AI68" s="48"/>
      <c r="AJ68" s="48"/>
      <c r="AK68" s="48"/>
      <c r="AL68" s="48"/>
      <c r="AM68" s="48"/>
      <c r="AN68" s="48"/>
      <c r="AO68" s="48"/>
    </row>
    <row r="69" spans="1:43" ht="12" customHeight="1">
      <c r="A69" s="4"/>
      <c r="B69" s="8"/>
      <c r="C69" s="96"/>
      <c r="D69" s="18"/>
      <c r="E69" s="216"/>
      <c r="F69" s="126"/>
      <c r="G69" s="126"/>
      <c r="H69" s="126"/>
      <c r="I69" s="126"/>
      <c r="J69" s="126"/>
      <c r="K69" s="126"/>
      <c r="L69" s="126"/>
      <c r="M69" s="126"/>
      <c r="N69" s="126"/>
      <c r="O69" s="126"/>
      <c r="P69" s="126"/>
      <c r="Q69" s="126"/>
      <c r="R69" s="126"/>
      <c r="S69" s="126"/>
      <c r="T69" s="126"/>
      <c r="U69" s="126"/>
      <c r="V69" s="126"/>
      <c r="W69" s="126"/>
      <c r="X69" s="126"/>
      <c r="Y69" s="126"/>
      <c r="Z69" s="126"/>
      <c r="AA69" s="126"/>
      <c r="AB69" s="126"/>
      <c r="AC69" s="126"/>
      <c r="AD69" s="126"/>
      <c r="AE69" s="216"/>
      <c r="AF69" s="22"/>
      <c r="AG69" s="4"/>
      <c r="AH69" s="48"/>
      <c r="AI69" s="48"/>
      <c r="AJ69" s="48"/>
      <c r="AK69" s="48"/>
      <c r="AL69" s="48"/>
      <c r="AM69" s="48"/>
      <c r="AN69" s="48"/>
      <c r="AO69" s="48"/>
    </row>
    <row r="70" spans="1:43" ht="12" customHeight="1">
      <c r="A70" s="4"/>
      <c r="B70" s="8"/>
      <c r="C70" s="96"/>
      <c r="D70" s="18"/>
      <c r="E70" s="216"/>
      <c r="F70" s="126"/>
      <c r="G70" s="126"/>
      <c r="H70" s="126"/>
      <c r="I70" s="126"/>
      <c r="J70" s="126"/>
      <c r="K70" s="126"/>
      <c r="L70" s="126"/>
      <c r="M70" s="126"/>
      <c r="N70" s="126"/>
      <c r="O70" s="126"/>
      <c r="P70" s="126"/>
      <c r="Q70" s="126"/>
      <c r="R70" s="126"/>
      <c r="S70" s="126"/>
      <c r="T70" s="126"/>
      <c r="U70" s="126"/>
      <c r="V70" s="126"/>
      <c r="W70" s="126"/>
      <c r="X70" s="126"/>
      <c r="Y70" s="126"/>
      <c r="Z70" s="126"/>
      <c r="AA70" s="126"/>
      <c r="AB70" s="126"/>
      <c r="AC70" s="126"/>
      <c r="AD70" s="126"/>
      <c r="AE70" s="216"/>
      <c r="AF70" s="22"/>
      <c r="AG70" s="4"/>
      <c r="AH70" s="48"/>
      <c r="AI70" s="48"/>
      <c r="AJ70" s="48"/>
      <c r="AK70" s="48"/>
      <c r="AL70" s="48"/>
      <c r="AM70" s="48"/>
      <c r="AN70" s="48"/>
      <c r="AO70" s="48"/>
    </row>
    <row r="71" spans="1:43" s="132" customFormat="1" ht="9.75" customHeight="1">
      <c r="A71" s="130"/>
      <c r="B71" s="131"/>
      <c r="C71" s="134"/>
      <c r="D71" s="53"/>
      <c r="E71" s="136"/>
      <c r="F71" s="136"/>
      <c r="G71" s="136"/>
      <c r="H71" s="217"/>
      <c r="I71" s="217"/>
      <c r="J71" s="217"/>
      <c r="K71" s="217"/>
      <c r="L71" s="217"/>
      <c r="M71" s="217"/>
      <c r="N71" s="217"/>
      <c r="O71" s="217"/>
      <c r="P71" s="217"/>
      <c r="Q71" s="217"/>
      <c r="R71" s="217"/>
      <c r="S71" s="217"/>
      <c r="T71" s="217"/>
      <c r="U71" s="217"/>
      <c r="V71" s="217"/>
      <c r="W71" s="217"/>
      <c r="X71" s="217"/>
      <c r="Y71" s="217"/>
      <c r="Z71" s="217"/>
      <c r="AA71" s="217"/>
      <c r="AB71" s="217"/>
      <c r="AC71" s="217"/>
      <c r="AD71" s="217"/>
      <c r="AE71" s="217"/>
      <c r="AF71" s="222"/>
      <c r="AG71" s="130"/>
      <c r="AH71" s="230"/>
      <c r="AI71" s="230"/>
      <c r="AJ71" s="230"/>
      <c r="AK71" s="230"/>
      <c r="AL71" s="230"/>
      <c r="AM71" s="230"/>
      <c r="AN71" s="230"/>
      <c r="AO71" s="230"/>
    </row>
    <row r="72" spans="1:43" ht="11.25" customHeight="1" thickBot="1">
      <c r="A72" s="4"/>
      <c r="B72" s="1"/>
      <c r="C72" s="95"/>
      <c r="D72" s="18"/>
      <c r="E72" s="218"/>
      <c r="F72" s="218"/>
      <c r="G72" s="218"/>
      <c r="H72" s="218"/>
      <c r="I72" s="218"/>
      <c r="J72" s="218"/>
      <c r="K72" s="218"/>
      <c r="L72" s="218"/>
      <c r="M72" s="218"/>
      <c r="N72" s="218"/>
      <c r="O72" s="218"/>
      <c r="P72" s="218"/>
      <c r="Q72" s="218"/>
      <c r="R72" s="218"/>
      <c r="S72" s="218"/>
      <c r="T72" s="218"/>
      <c r="U72" s="218"/>
      <c r="V72" s="217"/>
      <c r="W72" s="218"/>
      <c r="X72" s="218"/>
      <c r="Y72" s="218"/>
      <c r="Z72" s="218"/>
      <c r="AA72" s="218"/>
      <c r="AB72" s="218"/>
      <c r="AC72" s="218"/>
      <c r="AD72" s="218"/>
      <c r="AE72" s="218"/>
      <c r="AF72" s="22"/>
      <c r="AG72" s="4"/>
      <c r="AH72" s="48"/>
      <c r="AI72" s="48"/>
      <c r="AJ72" s="48"/>
      <c r="AK72" s="48"/>
      <c r="AL72" s="48"/>
      <c r="AM72" s="48"/>
      <c r="AN72" s="48"/>
      <c r="AO72" s="48"/>
    </row>
    <row r="73" spans="1:43" ht="13.5" customHeight="1" thickBot="1">
      <c r="A73" s="4"/>
      <c r="B73" s="1"/>
      <c r="C73" s="1"/>
      <c r="D73" s="1"/>
      <c r="I73" s="8"/>
      <c r="J73" s="8"/>
      <c r="K73" s="8"/>
      <c r="L73" s="8"/>
      <c r="M73" s="8"/>
      <c r="N73" s="8"/>
      <c r="O73" s="8"/>
      <c r="P73" s="8"/>
      <c r="Q73" s="8"/>
      <c r="R73" s="8"/>
      <c r="S73" s="8"/>
      <c r="T73" s="8"/>
      <c r="U73" s="8"/>
      <c r="V73" s="133"/>
      <c r="W73" s="8"/>
      <c r="X73" s="8"/>
      <c r="Y73" s="8"/>
      <c r="Z73" s="1672" t="s">
        <v>560</v>
      </c>
      <c r="AA73" s="1450"/>
      <c r="AB73" s="1450"/>
      <c r="AC73" s="1450"/>
      <c r="AD73" s="1450"/>
      <c r="AE73" s="1654"/>
      <c r="AF73" s="114">
        <v>23</v>
      </c>
      <c r="AG73" s="4"/>
      <c r="AH73" s="231"/>
      <c r="AI73" s="231"/>
      <c r="AJ73" s="231"/>
      <c r="AK73" s="231"/>
      <c r="AL73" s="231"/>
      <c r="AM73" s="231"/>
      <c r="AN73" s="231"/>
      <c r="AO73" s="231"/>
      <c r="AP73" s="116"/>
      <c r="AQ73" s="116"/>
    </row>
    <row r="74" spans="1:43" ht="13.5" customHeight="1">
      <c r="A74" s="115"/>
      <c r="B74" s="115"/>
      <c r="C74" s="115"/>
      <c r="D74" s="115"/>
      <c r="E74" s="115"/>
      <c r="F74" s="115"/>
      <c r="G74" s="115"/>
      <c r="H74" s="115"/>
      <c r="I74" s="115"/>
      <c r="J74" s="115"/>
      <c r="K74" s="115"/>
      <c r="L74" s="115"/>
      <c r="M74" s="115"/>
      <c r="N74" s="115"/>
      <c r="O74" s="115"/>
      <c r="P74" s="115"/>
      <c r="Q74" s="115"/>
      <c r="R74" s="115"/>
      <c r="S74" s="115"/>
      <c r="T74" s="115"/>
      <c r="U74" s="115"/>
      <c r="W74" s="115"/>
      <c r="X74" s="115"/>
      <c r="Y74" s="115"/>
      <c r="Z74" s="115"/>
      <c r="AA74" s="115"/>
      <c r="AB74" s="135"/>
      <c r="AC74" s="115"/>
      <c r="AD74" s="135"/>
      <c r="AE74" s="115"/>
      <c r="AF74" s="115"/>
      <c r="AG74" s="115"/>
      <c r="AH74" s="231"/>
      <c r="AI74" s="231"/>
      <c r="AJ74" s="231"/>
      <c r="AK74" s="231"/>
      <c r="AL74" s="231"/>
      <c r="AM74" s="231"/>
      <c r="AN74" s="231"/>
      <c r="AO74" s="231"/>
      <c r="AP74" s="116"/>
      <c r="AQ74" s="116"/>
    </row>
    <row r="75" spans="1:43">
      <c r="A75" s="115"/>
      <c r="B75" s="115"/>
      <c r="C75" s="115"/>
      <c r="D75" s="115"/>
      <c r="E75" s="115"/>
      <c r="F75" s="115"/>
      <c r="G75" s="115"/>
      <c r="H75" s="115"/>
      <c r="I75" s="115"/>
      <c r="J75" s="115"/>
      <c r="K75" s="115"/>
      <c r="L75" s="115"/>
      <c r="M75" s="115"/>
      <c r="N75" s="115"/>
      <c r="O75" s="115"/>
      <c r="P75" s="115"/>
      <c r="Q75" s="115"/>
      <c r="R75" s="115"/>
      <c r="S75" s="115"/>
      <c r="T75" s="115"/>
      <c r="U75" s="115"/>
      <c r="W75" s="115"/>
      <c r="X75" s="115"/>
      <c r="Y75" s="115"/>
      <c r="Z75" s="115"/>
      <c r="AA75" s="115"/>
      <c r="AB75" s="135"/>
      <c r="AC75" s="115"/>
      <c r="AD75" s="135"/>
      <c r="AE75" s="115"/>
      <c r="AF75" s="115"/>
      <c r="AG75" s="115"/>
      <c r="AH75" s="231"/>
      <c r="AI75" s="231"/>
      <c r="AJ75" s="231"/>
      <c r="AK75" s="231"/>
      <c r="AL75" s="231"/>
      <c r="AM75" s="231"/>
      <c r="AN75" s="231"/>
      <c r="AO75" s="231"/>
      <c r="AP75" s="116"/>
      <c r="AQ75" s="116"/>
    </row>
    <row r="76" spans="1:43">
      <c r="A76" s="115"/>
      <c r="B76" s="115"/>
      <c r="C76" s="115"/>
      <c r="D76" s="115"/>
      <c r="E76" s="115"/>
      <c r="F76" s="115"/>
      <c r="G76" s="115"/>
      <c r="H76" s="115"/>
      <c r="I76" s="115"/>
      <c r="J76" s="115"/>
      <c r="K76" s="115"/>
      <c r="L76" s="115"/>
      <c r="M76" s="115"/>
      <c r="N76" s="115"/>
      <c r="O76" s="115"/>
      <c r="P76" s="115"/>
      <c r="Q76" s="115"/>
      <c r="R76" s="115"/>
      <c r="S76" s="115"/>
      <c r="T76" s="115"/>
      <c r="U76" s="115"/>
      <c r="W76" s="115"/>
      <c r="X76" s="115"/>
      <c r="Y76" s="115"/>
      <c r="Z76" s="115"/>
      <c r="AA76" s="115"/>
      <c r="AB76" s="135"/>
      <c r="AC76" s="115"/>
      <c r="AD76" s="135"/>
      <c r="AE76" s="115"/>
      <c r="AF76" s="115"/>
      <c r="AG76" s="115"/>
      <c r="AH76" s="231"/>
      <c r="AI76" s="231"/>
      <c r="AJ76" s="231"/>
      <c r="AK76" s="231"/>
      <c r="AL76" s="231"/>
      <c r="AM76" s="231"/>
      <c r="AN76" s="231"/>
      <c r="AO76" s="231"/>
      <c r="AP76" s="116"/>
      <c r="AQ76" s="116"/>
    </row>
    <row r="77" spans="1:43">
      <c r="A77" s="115"/>
      <c r="B77" s="115"/>
      <c r="C77" s="115"/>
      <c r="D77" s="115"/>
      <c r="E77" s="115"/>
      <c r="F77" s="115"/>
      <c r="G77" s="115"/>
      <c r="H77" s="115"/>
      <c r="I77" s="115"/>
      <c r="J77" s="115"/>
      <c r="K77" s="115"/>
      <c r="L77" s="115"/>
      <c r="M77" s="115"/>
      <c r="N77" s="115"/>
      <c r="O77" s="115"/>
      <c r="P77" s="115"/>
      <c r="Q77" s="115"/>
      <c r="R77" s="115"/>
      <c r="S77" s="115"/>
      <c r="T77" s="115"/>
      <c r="U77" s="115"/>
      <c r="W77" s="115"/>
      <c r="X77" s="115"/>
      <c r="Y77" s="115"/>
      <c r="Z77" s="115"/>
      <c r="AA77" s="115"/>
      <c r="AB77" s="135"/>
      <c r="AC77" s="115"/>
      <c r="AD77" s="135"/>
      <c r="AE77" s="115"/>
      <c r="AF77" s="115"/>
      <c r="AG77" s="115"/>
      <c r="AH77" s="231"/>
      <c r="AI77" s="231"/>
      <c r="AJ77" s="231"/>
      <c r="AK77" s="231"/>
      <c r="AL77" s="231"/>
      <c r="AM77" s="231"/>
      <c r="AN77" s="231"/>
      <c r="AO77" s="231"/>
      <c r="AP77" s="116"/>
      <c r="AQ77" s="116"/>
    </row>
    <row r="78" spans="1:43">
      <c r="A78" s="115"/>
      <c r="B78" s="115"/>
      <c r="C78" s="115"/>
      <c r="D78" s="115"/>
      <c r="E78" s="115"/>
      <c r="F78" s="115"/>
      <c r="G78" s="115"/>
      <c r="H78" s="115"/>
      <c r="I78" s="115"/>
      <c r="J78" s="115"/>
      <c r="K78" s="115"/>
      <c r="L78" s="115"/>
      <c r="M78" s="115"/>
      <c r="N78" s="115"/>
      <c r="O78" s="115"/>
      <c r="P78" s="115"/>
      <c r="Q78" s="115"/>
      <c r="R78" s="115"/>
      <c r="S78" s="115"/>
      <c r="T78" s="115"/>
      <c r="U78" s="115"/>
      <c r="W78" s="115"/>
      <c r="X78" s="115"/>
      <c r="Y78" s="115"/>
      <c r="Z78" s="115"/>
      <c r="AA78" s="115"/>
      <c r="AB78" s="135"/>
      <c r="AC78" s="115"/>
      <c r="AD78" s="135"/>
      <c r="AE78" s="115"/>
      <c r="AF78" s="115"/>
      <c r="AG78" s="115"/>
      <c r="AH78" s="231"/>
      <c r="AI78" s="231"/>
      <c r="AJ78" s="231"/>
      <c r="AK78" s="231"/>
      <c r="AL78" s="231"/>
      <c r="AM78" s="231"/>
      <c r="AN78" s="231"/>
      <c r="AO78" s="231"/>
      <c r="AP78" s="116"/>
      <c r="AQ78" s="116"/>
    </row>
    <row r="79" spans="1:43">
      <c r="AB79" s="46"/>
      <c r="AD79" s="46"/>
      <c r="AH79" s="48"/>
      <c r="AI79" s="48"/>
      <c r="AJ79" s="111"/>
      <c r="AK79" s="48"/>
      <c r="AL79" s="48"/>
      <c r="AM79" s="48"/>
      <c r="AN79" s="48"/>
      <c r="AO79" s="48"/>
    </row>
    <row r="80" spans="1:43">
      <c r="AH80" s="48"/>
      <c r="AI80" s="48"/>
      <c r="AJ80" s="48"/>
      <c r="AK80" s="48"/>
      <c r="AL80" s="48"/>
      <c r="AM80" s="48"/>
      <c r="AN80" s="48"/>
      <c r="AO80" s="48"/>
    </row>
    <row r="81" spans="28:41">
      <c r="AH81" s="48"/>
      <c r="AI81" s="48"/>
      <c r="AJ81" s="48"/>
      <c r="AK81" s="48"/>
      <c r="AL81" s="48"/>
      <c r="AM81" s="48"/>
      <c r="AN81" s="48"/>
      <c r="AO81" s="48"/>
    </row>
    <row r="82" spans="28:41">
      <c r="AH82" s="48"/>
      <c r="AI82" s="48"/>
      <c r="AJ82" s="48"/>
      <c r="AK82" s="48"/>
      <c r="AL82" s="48"/>
      <c r="AM82" s="48"/>
      <c r="AN82" s="48"/>
      <c r="AO82" s="48"/>
    </row>
    <row r="83" spans="28:41">
      <c r="AH83" s="48"/>
      <c r="AI83" s="48"/>
      <c r="AJ83" s="48"/>
      <c r="AK83" s="48"/>
      <c r="AL83" s="48"/>
      <c r="AM83" s="48"/>
      <c r="AN83" s="48"/>
      <c r="AO83" s="48"/>
    </row>
    <row r="84" spans="28:41" ht="8.25" customHeight="1"/>
    <row r="86" spans="28:41" ht="9" customHeight="1">
      <c r="AF86" s="9"/>
    </row>
    <row r="87" spans="28:41" ht="8.25" customHeight="1">
      <c r="AB87" s="58"/>
      <c r="AD87" s="58"/>
      <c r="AF87" s="58"/>
    </row>
    <row r="88" spans="28:41" ht="9.75" customHeight="1"/>
  </sheetData>
  <customSheetViews>
    <customSheetView guid="{D8E90C30-C61D-40A7-989F-8651AA8E91E2}" hiddenRows="1" topLeftCell="A7">
      <selection activeCell="EW151" sqref="EW151:FA155"/>
      <pageMargins left="0.15748031496062992" right="0.15748031496062992" top="0.19685039370078741" bottom="0.19685039370078741" header="0" footer="0"/>
      <printOptions horizontalCentered="1"/>
      <pageSetup paperSize="9" orientation="portrait" r:id="rId1"/>
      <headerFooter alignWithMargins="0"/>
    </customSheetView>
    <customSheetView guid="{5859C3A0-D6FB-40D9-B6C2-346CB5A63A0A}" hiddenRows="1" topLeftCell="A7">
      <selection activeCell="EW151" sqref="EW151:FA155"/>
      <pageMargins left="0.15748031496062992" right="0.15748031496062992" top="0.19685039370078741" bottom="0.19685039370078741" header="0" footer="0"/>
      <printOptions horizontalCentered="1"/>
      <pageSetup paperSize="9" orientation="portrait" r:id="rId2"/>
      <headerFooter alignWithMargins="0"/>
    </customSheetView>
    <customSheetView guid="{87E9DA1B-1CEB-458D-87A5-C4E38BAE485A}" showPageBreaks="1" printArea="1" hiddenRows="1" topLeftCell="A7">
      <selection activeCell="EW151" sqref="EW151:FA155"/>
      <pageMargins left="0.15748031496062992" right="0.15748031496062992" top="0.19685039370078741" bottom="0.19685039370078741" header="0" footer="0"/>
      <printOptions horizontalCentered="1"/>
      <pageSetup paperSize="9" orientation="portrait" r:id="rId3"/>
      <headerFooter alignWithMargins="0"/>
    </customSheetView>
  </customSheetViews>
  <mergeCells count="9">
    <mergeCell ref="Z73:AE73"/>
    <mergeCell ref="C1:H1"/>
    <mergeCell ref="B2:D2"/>
    <mergeCell ref="F47:V47"/>
    <mergeCell ref="F6:V6"/>
    <mergeCell ref="C8:D8"/>
    <mergeCell ref="X6:AD6"/>
    <mergeCell ref="X47:AD47"/>
    <mergeCell ref="F5:L5"/>
  </mergeCells>
  <phoneticPr fontId="2" type="noConversion"/>
  <printOptions horizontalCentered="1"/>
  <pageMargins left="0.15748031496062992" right="0.15748031496062992" top="0.19685039370078741" bottom="0.19685039370078741" header="0" footer="0"/>
  <pageSetup paperSize="9" scale="97" orientation="portrait" r:id="rId4"/>
  <headerFooter alignWithMargins="0"/>
  <drawing r:id="rId5"/>
</worksheet>
</file>

<file path=xl/worksheets/sheet22.xml><?xml version="1.0" encoding="utf-8"?>
<worksheet xmlns="http://schemas.openxmlformats.org/spreadsheetml/2006/main" xmlns:r="http://schemas.openxmlformats.org/officeDocument/2006/relationships">
  <sheetPr codeName="Folha10" enableFormatConditionsCalculation="0">
    <tabColor indexed="47"/>
    <pageSetUpPr fitToPage="1"/>
  </sheetPr>
  <dimension ref="A1:P71"/>
  <sheetViews>
    <sheetView showRuler="0" workbookViewId="0"/>
  </sheetViews>
  <sheetFormatPr defaultRowHeight="12.75"/>
  <cols>
    <col min="1" max="1" width="3.28515625" customWidth="1"/>
    <col min="2" max="2" width="2.5703125" customWidth="1"/>
    <col min="3" max="3" width="3" customWidth="1"/>
    <col min="4" max="4" width="23.85546875" customWidth="1"/>
    <col min="5" max="5" width="0.5703125" customWidth="1"/>
    <col min="6" max="6" width="13" customWidth="1"/>
    <col min="7" max="7" width="5.5703125" customWidth="1"/>
    <col min="8" max="8" width="3.28515625" customWidth="1"/>
    <col min="9" max="9" width="13.42578125" customWidth="1"/>
    <col min="10" max="10" width="19.85546875" customWidth="1"/>
    <col min="11" max="11" width="8.28515625" customWidth="1"/>
    <col min="12" max="12" width="3.28515625" customWidth="1"/>
    <col min="13" max="13" width="2.42578125" customWidth="1"/>
    <col min="14" max="14" width="1" customWidth="1"/>
  </cols>
  <sheetData>
    <row r="1" spans="1:14" ht="13.5" customHeight="1">
      <c r="A1" s="145"/>
      <c r="B1" s="195"/>
      <c r="C1" s="1674"/>
      <c r="D1" s="1674"/>
      <c r="E1" s="1674"/>
      <c r="F1" s="1674"/>
      <c r="G1" s="1674"/>
      <c r="H1" s="148"/>
      <c r="I1" s="147"/>
      <c r="J1" s="147"/>
      <c r="K1" s="147"/>
      <c r="L1" s="147"/>
      <c r="M1" s="147"/>
      <c r="N1" s="147"/>
    </row>
    <row r="2" spans="1:14">
      <c r="A2" s="145"/>
      <c r="B2" s="196"/>
      <c r="C2" s="1674"/>
      <c r="D2" s="1674"/>
      <c r="E2" s="1674"/>
      <c r="F2" s="1674"/>
      <c r="G2" s="1674"/>
      <c r="H2" s="148"/>
      <c r="I2" s="147"/>
      <c r="J2" s="197"/>
      <c r="K2" s="147"/>
      <c r="L2" s="147"/>
      <c r="M2" s="147"/>
      <c r="N2" s="145"/>
    </row>
    <row r="3" spans="1:14" ht="33.75">
      <c r="A3" s="145"/>
      <c r="B3" s="147"/>
      <c r="C3" s="148"/>
      <c r="D3" s="148"/>
      <c r="E3" s="148"/>
      <c r="F3" s="148"/>
      <c r="G3" s="148"/>
      <c r="H3" s="148"/>
      <c r="I3" s="198"/>
      <c r="J3" s="147"/>
      <c r="K3" s="147"/>
      <c r="L3" s="199"/>
      <c r="M3" s="147"/>
      <c r="N3" s="145"/>
    </row>
    <row r="4" spans="1:14" s="12" customFormat="1">
      <c r="A4" s="149"/>
      <c r="B4" s="150"/>
      <c r="C4" s="148"/>
      <c r="D4" s="148"/>
      <c r="E4" s="148"/>
      <c r="F4" s="148"/>
      <c r="G4" s="148"/>
      <c r="H4" s="148"/>
      <c r="I4" s="147"/>
      <c r="J4" s="147"/>
      <c r="K4" s="147"/>
      <c r="L4" s="199"/>
      <c r="M4" s="147"/>
      <c r="N4" s="149"/>
    </row>
    <row r="5" spans="1:14">
      <c r="A5" s="145"/>
      <c r="B5" s="147"/>
      <c r="C5" s="148"/>
      <c r="D5" s="148"/>
      <c r="E5" s="148"/>
      <c r="F5" s="148"/>
      <c r="G5" s="148"/>
      <c r="H5" s="148"/>
      <c r="I5" s="147"/>
      <c r="J5" s="147"/>
      <c r="K5" s="147"/>
      <c r="L5" s="199"/>
      <c r="M5" s="147"/>
      <c r="N5" s="145"/>
    </row>
    <row r="6" spans="1:14">
      <c r="A6" s="145"/>
      <c r="B6" s="147"/>
      <c r="C6" s="148"/>
      <c r="D6" s="148"/>
      <c r="E6" s="148"/>
      <c r="F6" s="148"/>
      <c r="G6" s="148"/>
      <c r="H6" s="148"/>
      <c r="I6" s="147"/>
      <c r="J6" s="147"/>
      <c r="K6" s="147"/>
      <c r="L6" s="199"/>
      <c r="M6" s="147"/>
      <c r="N6" s="145"/>
    </row>
    <row r="7" spans="1:14">
      <c r="A7" s="145"/>
      <c r="B7" s="147"/>
      <c r="C7" s="148"/>
      <c r="D7" s="148"/>
      <c r="E7" s="148"/>
      <c r="F7" s="148"/>
      <c r="G7" s="148"/>
      <c r="H7" s="148"/>
      <c r="I7" s="147"/>
      <c r="J7" s="147"/>
      <c r="K7" s="147"/>
      <c r="L7" s="199"/>
      <c r="M7" s="200"/>
      <c r="N7" s="145"/>
    </row>
    <row r="8" spans="1:14">
      <c r="A8" s="145"/>
      <c r="B8" s="147"/>
      <c r="C8" s="148"/>
      <c r="D8" s="148"/>
      <c r="E8" s="148"/>
      <c r="F8" s="148"/>
      <c r="G8" s="148"/>
      <c r="H8" s="148"/>
      <c r="I8" s="147"/>
      <c r="J8" s="147"/>
      <c r="K8" s="147"/>
      <c r="L8" s="199"/>
      <c r="M8" s="200"/>
      <c r="N8" s="145"/>
    </row>
    <row r="9" spans="1:14">
      <c r="A9" s="145"/>
      <c r="B9" s="147"/>
      <c r="C9" s="148"/>
      <c r="D9" s="148"/>
      <c r="E9" s="148"/>
      <c r="F9" s="148"/>
      <c r="G9" s="148"/>
      <c r="H9" s="148"/>
      <c r="I9" s="147"/>
      <c r="J9" s="147"/>
      <c r="K9" s="147"/>
      <c r="L9" s="199"/>
      <c r="M9" s="200"/>
      <c r="N9" s="145"/>
    </row>
    <row r="10" spans="1:14">
      <c r="A10" s="145"/>
      <c r="B10" s="147"/>
      <c r="C10" s="148"/>
      <c r="D10" s="148"/>
      <c r="E10" s="148"/>
      <c r="F10" s="148"/>
      <c r="G10" s="148"/>
      <c r="H10" s="148"/>
      <c r="I10" s="147"/>
      <c r="J10" s="147"/>
      <c r="K10" s="147"/>
      <c r="L10" s="199"/>
      <c r="M10" s="200"/>
      <c r="N10" s="145"/>
    </row>
    <row r="11" spans="1:14">
      <c r="A11" s="145"/>
      <c r="B11" s="147"/>
      <c r="C11" s="148"/>
      <c r="D11" s="148"/>
      <c r="E11" s="148"/>
      <c r="F11" s="148"/>
      <c r="G11" s="148"/>
      <c r="H11" s="148"/>
      <c r="I11" s="147"/>
      <c r="J11" s="147"/>
      <c r="K11" s="147"/>
      <c r="L11" s="199"/>
      <c r="M11" s="200"/>
      <c r="N11" s="145"/>
    </row>
    <row r="12" spans="1:14">
      <c r="A12" s="145"/>
      <c r="B12" s="147"/>
      <c r="C12" s="148"/>
      <c r="D12" s="148"/>
      <c r="E12" s="148"/>
      <c r="F12" s="148"/>
      <c r="G12" s="148"/>
      <c r="H12" s="148"/>
      <c r="I12" s="147"/>
      <c r="J12" s="147"/>
      <c r="K12" s="147"/>
      <c r="L12" s="199"/>
      <c r="M12" s="200"/>
      <c r="N12" s="145"/>
    </row>
    <row r="13" spans="1:14">
      <c r="A13" s="145"/>
      <c r="B13" s="147"/>
      <c r="C13" s="148"/>
      <c r="D13" s="148"/>
      <c r="E13" s="148"/>
      <c r="F13" s="148"/>
      <c r="G13" s="148"/>
      <c r="H13" s="148"/>
      <c r="I13" s="147"/>
      <c r="J13" s="147"/>
      <c r="K13" s="147"/>
      <c r="L13" s="199"/>
      <c r="M13" s="200"/>
      <c r="N13" s="145"/>
    </row>
    <row r="14" spans="1:14">
      <c r="A14" s="145"/>
      <c r="B14" s="147"/>
      <c r="C14" s="148"/>
      <c r="D14" s="148"/>
      <c r="E14" s="148"/>
      <c r="F14" s="148"/>
      <c r="G14" s="148"/>
      <c r="H14" s="148"/>
      <c r="I14" s="147"/>
      <c r="J14" s="147"/>
      <c r="K14" s="147"/>
      <c r="L14" s="199"/>
      <c r="M14" s="200"/>
      <c r="N14" s="145"/>
    </row>
    <row r="15" spans="1:14">
      <c r="A15" s="145"/>
      <c r="B15" s="147"/>
      <c r="C15" s="148"/>
      <c r="D15" s="148"/>
      <c r="E15" s="148"/>
      <c r="F15" s="148"/>
      <c r="G15" s="148"/>
      <c r="H15" s="148"/>
      <c r="I15" s="147"/>
      <c r="J15" s="147"/>
      <c r="K15" s="147"/>
      <c r="L15" s="199"/>
      <c r="M15" s="200"/>
      <c r="N15" s="145"/>
    </row>
    <row r="16" spans="1:14">
      <c r="A16" s="145"/>
      <c r="B16" s="147"/>
      <c r="C16" s="148"/>
      <c r="D16" s="148"/>
      <c r="E16" s="148"/>
      <c r="F16" s="148"/>
      <c r="G16" s="148"/>
      <c r="H16" s="148"/>
      <c r="I16" s="147"/>
      <c r="J16" s="147"/>
      <c r="K16" s="147"/>
      <c r="L16" s="199"/>
      <c r="M16" s="200"/>
      <c r="N16" s="145"/>
    </row>
    <row r="17" spans="1:16">
      <c r="A17" s="145"/>
      <c r="B17" s="147"/>
      <c r="C17" s="148"/>
      <c r="D17" s="148"/>
      <c r="E17" s="148"/>
      <c r="F17" s="148"/>
      <c r="G17" s="148"/>
      <c r="H17" s="148"/>
      <c r="I17" s="147"/>
      <c r="J17" s="147"/>
      <c r="K17" s="147"/>
      <c r="L17" s="199"/>
      <c r="M17" s="200"/>
      <c r="N17" s="145"/>
    </row>
    <row r="18" spans="1:16">
      <c r="A18" s="145"/>
      <c r="B18" s="147"/>
      <c r="C18" s="148"/>
      <c r="D18" s="148"/>
      <c r="E18" s="148"/>
      <c r="F18" s="148"/>
      <c r="G18" s="148"/>
      <c r="H18" s="148"/>
      <c r="I18" s="147"/>
      <c r="J18" s="147"/>
      <c r="K18" s="147"/>
      <c r="L18" s="199"/>
      <c r="M18" s="200"/>
      <c r="N18" s="145"/>
    </row>
    <row r="19" spans="1:16">
      <c r="A19" s="145"/>
      <c r="B19" s="147"/>
      <c r="C19" s="148"/>
      <c r="D19" s="148"/>
      <c r="E19" s="148"/>
      <c r="F19" s="148"/>
      <c r="G19" s="148"/>
      <c r="H19" s="148"/>
      <c r="I19" s="147"/>
      <c r="J19" s="147"/>
      <c r="K19" s="147"/>
      <c r="L19" s="199"/>
      <c r="M19" s="200"/>
      <c r="N19" s="145"/>
    </row>
    <row r="20" spans="1:16">
      <c r="A20" s="145"/>
      <c r="B20" s="147"/>
      <c r="C20" s="148"/>
      <c r="D20" s="148"/>
      <c r="E20" s="148"/>
      <c r="F20" s="148"/>
      <c r="G20" s="148"/>
      <c r="H20" s="148"/>
      <c r="I20" s="147"/>
      <c r="J20" s="147"/>
      <c r="K20" s="147"/>
      <c r="L20" s="199"/>
      <c r="M20" s="200"/>
      <c r="N20" s="145"/>
    </row>
    <row r="21" spans="1:16">
      <c r="A21" s="145"/>
      <c r="B21" s="147"/>
      <c r="C21" s="148"/>
      <c r="D21" s="148"/>
      <c r="E21" s="148"/>
      <c r="F21" s="148"/>
      <c r="G21" s="148"/>
      <c r="H21" s="148"/>
      <c r="I21" s="147"/>
      <c r="J21" s="147"/>
      <c r="K21" s="147"/>
      <c r="L21" s="199"/>
      <c r="M21" s="200"/>
      <c r="N21" s="145"/>
    </row>
    <row r="22" spans="1:16">
      <c r="A22" s="145"/>
      <c r="B22" s="147"/>
      <c r="C22" s="148"/>
      <c r="D22" s="148"/>
      <c r="E22" s="148"/>
      <c r="F22" s="148"/>
      <c r="G22" s="148"/>
      <c r="H22" s="148"/>
      <c r="I22" s="147"/>
      <c r="J22" s="147"/>
      <c r="K22" s="147"/>
      <c r="L22" s="199"/>
      <c r="M22" s="200"/>
      <c r="N22" s="145"/>
    </row>
    <row r="23" spans="1:16">
      <c r="A23" s="145"/>
      <c r="B23" s="147"/>
      <c r="C23" s="148"/>
      <c r="D23" s="148"/>
      <c r="E23" s="148"/>
      <c r="F23" s="148"/>
      <c r="G23" s="148"/>
      <c r="H23" s="148"/>
      <c r="I23" s="147"/>
      <c r="J23" s="147"/>
      <c r="K23" s="147"/>
      <c r="L23" s="199"/>
      <c r="M23" s="200"/>
      <c r="N23" s="145"/>
      <c r="P23" s="7"/>
    </row>
    <row r="24" spans="1:16">
      <c r="A24" s="145"/>
      <c r="B24" s="147"/>
      <c r="C24" s="148"/>
      <c r="D24" s="148"/>
      <c r="E24" s="148"/>
      <c r="F24" s="148"/>
      <c r="G24" s="148"/>
      <c r="H24" s="148"/>
      <c r="I24" s="147"/>
      <c r="J24" s="147"/>
      <c r="K24" s="147"/>
      <c r="L24" s="199"/>
      <c r="M24" s="200"/>
      <c r="N24" s="145"/>
    </row>
    <row r="25" spans="1:16">
      <c r="A25" s="145"/>
      <c r="B25" s="147"/>
      <c r="C25" s="148"/>
      <c r="D25" s="148"/>
      <c r="E25" s="148"/>
      <c r="F25" s="148"/>
      <c r="G25" s="148"/>
      <c r="H25" s="148"/>
      <c r="I25" s="147"/>
      <c r="J25" s="147"/>
      <c r="K25" s="147"/>
      <c r="L25" s="199"/>
      <c r="M25" s="200"/>
      <c r="N25" s="145"/>
    </row>
    <row r="26" spans="1:16">
      <c r="A26" s="145"/>
      <c r="B26" s="147"/>
      <c r="C26" s="148"/>
      <c r="D26" s="148"/>
      <c r="E26" s="148"/>
      <c r="F26" s="148"/>
      <c r="G26" s="148"/>
      <c r="H26" s="148"/>
      <c r="I26" s="147"/>
      <c r="J26" s="147"/>
      <c r="K26" s="147"/>
      <c r="L26" s="199"/>
      <c r="M26" s="200"/>
      <c r="N26" s="145"/>
    </row>
    <row r="27" spans="1:16">
      <c r="A27" s="145"/>
      <c r="B27" s="147"/>
      <c r="C27" s="148"/>
      <c r="D27" s="148"/>
      <c r="E27" s="148"/>
      <c r="F27" s="148"/>
      <c r="G27" s="148"/>
      <c r="H27" s="148"/>
      <c r="I27" s="147"/>
      <c r="J27" s="147"/>
      <c r="K27" s="147"/>
      <c r="L27" s="199"/>
      <c r="M27" s="200"/>
      <c r="N27" s="145"/>
    </row>
    <row r="28" spans="1:16">
      <c r="A28" s="145"/>
      <c r="B28" s="147"/>
      <c r="C28" s="148"/>
      <c r="D28" s="148"/>
      <c r="E28" s="148"/>
      <c r="F28" s="148"/>
      <c r="G28" s="148"/>
      <c r="H28" s="148"/>
      <c r="I28" s="147"/>
      <c r="J28" s="147"/>
      <c r="K28" s="147"/>
      <c r="L28" s="199"/>
      <c r="M28" s="200"/>
      <c r="N28" s="145"/>
    </row>
    <row r="29" spans="1:16" ht="31.5" customHeight="1">
      <c r="A29" s="145"/>
      <c r="B29" s="147"/>
      <c r="C29" s="148"/>
      <c r="D29" s="148"/>
      <c r="E29" s="148"/>
      <c r="F29" s="148"/>
      <c r="G29" s="148"/>
      <c r="H29" s="148"/>
      <c r="I29" s="147"/>
      <c r="J29" s="147"/>
      <c r="K29" s="147"/>
      <c r="L29" s="199"/>
      <c r="M29" s="200"/>
      <c r="N29" s="145"/>
    </row>
    <row r="30" spans="1:16">
      <c r="A30" s="145"/>
      <c r="B30" s="147"/>
      <c r="C30" s="148"/>
      <c r="D30" s="148"/>
      <c r="E30" s="148"/>
      <c r="F30" s="148"/>
      <c r="G30" s="148"/>
      <c r="H30" s="148"/>
      <c r="I30" s="147"/>
      <c r="J30" s="147"/>
      <c r="K30" s="147"/>
      <c r="L30" s="199"/>
      <c r="M30" s="200"/>
      <c r="N30" s="145"/>
    </row>
    <row r="31" spans="1:16">
      <c r="A31" s="145"/>
      <c r="B31" s="147"/>
      <c r="C31" s="148"/>
      <c r="D31" s="148"/>
      <c r="E31" s="148"/>
      <c r="F31" s="148"/>
      <c r="G31" s="148"/>
      <c r="H31" s="148"/>
      <c r="I31" s="147"/>
      <c r="J31" s="147"/>
      <c r="K31" s="147"/>
      <c r="L31" s="199"/>
      <c r="M31" s="200"/>
      <c r="N31" s="145"/>
    </row>
    <row r="32" spans="1:16">
      <c r="A32" s="145"/>
      <c r="B32" s="147"/>
      <c r="C32" s="148"/>
      <c r="D32" s="148"/>
      <c r="E32" s="148"/>
      <c r="F32" s="148"/>
      <c r="G32" s="148"/>
      <c r="H32" s="147"/>
      <c r="I32" s="201"/>
      <c r="J32" s="163"/>
      <c r="K32" s="160"/>
      <c r="L32" s="160"/>
      <c r="M32" s="200"/>
      <c r="N32" s="145"/>
    </row>
    <row r="33" spans="1:14">
      <c r="A33" s="145"/>
      <c r="B33" s="147"/>
      <c r="C33" s="148"/>
      <c r="D33" s="148"/>
      <c r="E33" s="148"/>
      <c r="F33" s="148"/>
      <c r="G33" s="148"/>
      <c r="H33" s="148"/>
      <c r="I33" s="158"/>
      <c r="J33" s="158"/>
      <c r="K33" s="158"/>
      <c r="L33" s="158"/>
      <c r="M33" s="200"/>
      <c r="N33" s="145"/>
    </row>
    <row r="34" spans="1:14">
      <c r="A34" s="145"/>
      <c r="B34" s="147"/>
      <c r="C34" s="148"/>
      <c r="D34" s="148"/>
      <c r="E34" s="148"/>
      <c r="F34" s="148"/>
      <c r="G34" s="148"/>
      <c r="H34" s="148"/>
      <c r="I34" s="158"/>
      <c r="J34" s="158"/>
      <c r="K34" s="158"/>
      <c r="L34" s="158"/>
      <c r="M34" s="200"/>
      <c r="N34" s="145"/>
    </row>
    <row r="35" spans="1:14">
      <c r="A35" s="145"/>
      <c r="B35" s="147"/>
      <c r="C35" s="148"/>
      <c r="D35" s="148"/>
      <c r="E35" s="148"/>
      <c r="F35" s="148"/>
      <c r="G35" s="148"/>
      <c r="H35" s="148"/>
      <c r="I35" s="158"/>
      <c r="J35" s="158"/>
      <c r="K35" s="158"/>
      <c r="L35" s="158"/>
      <c r="M35" s="200"/>
      <c r="N35" s="145"/>
    </row>
    <row r="36" spans="1:14">
      <c r="A36" s="145"/>
      <c r="B36" s="147"/>
      <c r="C36" s="148"/>
      <c r="D36" s="148"/>
      <c r="E36" s="148"/>
      <c r="F36" s="148"/>
      <c r="G36" s="148"/>
      <c r="H36" s="148"/>
      <c r="I36" s="158"/>
      <c r="J36" s="158"/>
      <c r="K36" s="158"/>
      <c r="L36" s="158"/>
      <c r="M36" s="200"/>
      <c r="N36" s="145"/>
    </row>
    <row r="37" spans="1:14">
      <c r="A37" s="145"/>
      <c r="B37" s="147"/>
      <c r="C37" s="148"/>
      <c r="D37" s="148"/>
      <c r="E37" s="148"/>
      <c r="F37" s="148"/>
      <c r="G37" s="148"/>
      <c r="H37" s="148"/>
      <c r="I37" s="159"/>
      <c r="J37" s="159"/>
      <c r="K37" s="159"/>
      <c r="L37" s="159"/>
      <c r="M37" s="200"/>
      <c r="N37" s="145"/>
    </row>
    <row r="38" spans="1:14">
      <c r="A38" s="145"/>
      <c r="B38" s="147"/>
      <c r="C38" s="148"/>
      <c r="D38" s="148"/>
      <c r="E38" s="148"/>
      <c r="F38" s="148"/>
      <c r="G38" s="148"/>
      <c r="H38" s="148"/>
      <c r="I38" s="163"/>
      <c r="J38" s="163"/>
      <c r="K38" s="160"/>
      <c r="L38" s="160"/>
      <c r="M38" s="200"/>
      <c r="N38" s="145"/>
    </row>
    <row r="39" spans="1:14">
      <c r="A39" s="145"/>
      <c r="B39" s="147"/>
      <c r="C39" s="148"/>
      <c r="D39" s="148"/>
      <c r="E39" s="148"/>
      <c r="F39" s="148"/>
      <c r="G39" s="148"/>
      <c r="H39" s="148"/>
      <c r="I39" s="163"/>
      <c r="J39" s="163"/>
      <c r="K39" s="160"/>
      <c r="L39" s="160"/>
      <c r="M39" s="200"/>
      <c r="N39" s="145"/>
    </row>
    <row r="40" spans="1:14">
      <c r="A40" s="145"/>
      <c r="B40" s="147"/>
      <c r="C40" s="202"/>
      <c r="D40" s="151"/>
      <c r="E40" s="153"/>
      <c r="F40" s="151"/>
      <c r="G40" s="203"/>
      <c r="H40" s="151"/>
      <c r="I40" s="151"/>
      <c r="J40" s="151"/>
      <c r="K40" s="151"/>
      <c r="L40" s="151"/>
      <c r="M40" s="200"/>
      <c r="N40" s="145"/>
    </row>
    <row r="41" spans="1:14">
      <c r="A41" s="145"/>
      <c r="B41" s="147"/>
      <c r="C41" s="204"/>
      <c r="D41" s="151"/>
      <c r="E41" s="154"/>
      <c r="F41" s="163"/>
      <c r="G41" s="203"/>
      <c r="H41" s="163"/>
      <c r="I41" s="1675"/>
      <c r="J41" s="1675"/>
      <c r="K41" s="147"/>
      <c r="L41" s="160"/>
      <c r="M41" s="200"/>
      <c r="N41" s="145"/>
    </row>
    <row r="42" spans="1:14" ht="18.75" customHeight="1">
      <c r="A42" s="145"/>
      <c r="B42" s="215" t="s">
        <v>45</v>
      </c>
      <c r="C42" s="157"/>
      <c r="D42" s="164"/>
      <c r="E42" s="206"/>
      <c r="F42" s="207"/>
      <c r="G42" s="208"/>
      <c r="H42" s="207"/>
      <c r="I42" s="207"/>
      <c r="J42" s="207"/>
      <c r="K42" s="209"/>
      <c r="L42" s="209"/>
      <c r="M42" s="200"/>
      <c r="N42" s="145"/>
    </row>
    <row r="43" spans="1:14">
      <c r="A43" s="145"/>
      <c r="B43" s="8"/>
      <c r="C43" s="17"/>
      <c r="D43" s="18"/>
      <c r="E43" s="13"/>
      <c r="F43" s="45"/>
      <c r="G43" s="15"/>
      <c r="H43" s="45"/>
      <c r="I43" s="45"/>
      <c r="J43" s="45"/>
      <c r="K43" s="16"/>
      <c r="L43" s="16"/>
      <c r="M43" s="200"/>
      <c r="N43" s="145"/>
    </row>
    <row r="44" spans="1:14">
      <c r="A44" s="145"/>
      <c r="B44" s="8"/>
      <c r="C44" s="17"/>
      <c r="D44" s="57" t="s">
        <v>4</v>
      </c>
      <c r="E44" s="13"/>
      <c r="F44" s="45"/>
      <c r="G44" s="15"/>
      <c r="H44" s="45"/>
      <c r="I44" s="45"/>
      <c r="J44" s="45"/>
      <c r="K44" s="16"/>
      <c r="L44" s="16"/>
      <c r="M44" s="200"/>
      <c r="N44" s="145"/>
    </row>
    <row r="45" spans="1:14" ht="21" customHeight="1">
      <c r="A45" s="145"/>
      <c r="B45" s="8"/>
      <c r="C45" s="17"/>
      <c r="D45" s="205" t="s">
        <v>79</v>
      </c>
      <c r="E45" s="13"/>
      <c r="F45" s="45"/>
      <c r="G45" s="15"/>
      <c r="H45" s="45"/>
      <c r="I45" s="45"/>
      <c r="J45" s="45"/>
      <c r="K45" s="16"/>
      <c r="L45" s="16"/>
      <c r="M45" s="200"/>
      <c r="N45" s="145"/>
    </row>
    <row r="46" spans="1:14" ht="9" customHeight="1">
      <c r="A46" s="145"/>
      <c r="B46" s="8"/>
      <c r="C46" s="17"/>
      <c r="D46" s="18"/>
      <c r="E46" s="13"/>
      <c r="F46" s="45"/>
      <c r="G46" s="15"/>
      <c r="H46" s="45"/>
      <c r="I46" s="45"/>
      <c r="J46" s="45"/>
      <c r="K46" s="16"/>
      <c r="L46" s="16"/>
      <c r="M46" s="200"/>
      <c r="N46" s="145"/>
    </row>
    <row r="47" spans="1:14">
      <c r="A47" s="145"/>
      <c r="B47" s="8"/>
      <c r="C47" s="14"/>
      <c r="D47" s="18"/>
      <c r="E47" s="23"/>
      <c r="F47" s="18"/>
      <c r="G47" s="15"/>
      <c r="H47" s="18"/>
      <c r="I47" s="18"/>
      <c r="J47" s="18"/>
      <c r="K47" s="18"/>
      <c r="L47" s="18"/>
      <c r="M47" s="200"/>
      <c r="N47" s="145"/>
    </row>
    <row r="48" spans="1:14">
      <c r="A48" s="145"/>
      <c r="B48" s="8"/>
      <c r="C48" s="17"/>
      <c r="D48" s="18"/>
      <c r="E48" s="13"/>
      <c r="F48" s="45"/>
      <c r="G48" s="15"/>
      <c r="H48" s="45"/>
      <c r="I48" s="45"/>
      <c r="J48" s="45"/>
      <c r="K48" s="16"/>
      <c r="L48" s="16"/>
      <c r="M48" s="200"/>
      <c r="N48" s="145"/>
    </row>
    <row r="49" spans="1:14">
      <c r="A49" s="145"/>
      <c r="B49" s="8"/>
      <c r="C49" s="17"/>
      <c r="D49" s="18"/>
      <c r="E49" s="13"/>
      <c r="F49" s="45"/>
      <c r="G49" s="15"/>
      <c r="H49" s="45"/>
      <c r="I49" s="45"/>
      <c r="J49" s="45"/>
      <c r="K49" s="16"/>
      <c r="L49" s="16"/>
      <c r="M49" s="200"/>
      <c r="N49" s="145"/>
    </row>
    <row r="50" spans="1:14" ht="11.25" customHeight="1">
      <c r="A50" s="145"/>
      <c r="B50" s="8"/>
      <c r="C50" s="17"/>
      <c r="D50" s="18"/>
      <c r="E50" s="13"/>
      <c r="F50" s="45"/>
      <c r="G50" s="15"/>
      <c r="H50" s="45"/>
      <c r="I50" s="45"/>
      <c r="J50" s="45"/>
      <c r="K50" s="16"/>
      <c r="L50" s="16"/>
      <c r="M50" s="200"/>
      <c r="N50" s="145"/>
    </row>
    <row r="51" spans="1:14">
      <c r="A51" s="145"/>
      <c r="B51" s="8"/>
      <c r="C51" s="14"/>
      <c r="D51" s="57" t="s">
        <v>1</v>
      </c>
      <c r="E51" s="23"/>
      <c r="F51" s="18"/>
      <c r="G51" s="15"/>
      <c r="H51" s="18"/>
      <c r="I51" s="18"/>
      <c r="J51" s="18"/>
      <c r="K51" s="18"/>
      <c r="L51" s="18"/>
      <c r="M51" s="200"/>
      <c r="N51" s="145"/>
    </row>
    <row r="52" spans="1:14" ht="25.5" customHeight="1">
      <c r="A52" s="145"/>
      <c r="B52" s="8"/>
      <c r="C52" s="17"/>
      <c r="D52" s="205" t="s">
        <v>80</v>
      </c>
      <c r="E52" s="13"/>
      <c r="F52" s="45"/>
      <c r="G52" s="15"/>
      <c r="H52" s="45"/>
      <c r="I52" s="45"/>
      <c r="J52" s="45"/>
      <c r="K52" s="16"/>
      <c r="L52" s="16"/>
      <c r="M52" s="200"/>
      <c r="N52" s="145"/>
    </row>
    <row r="53" spans="1:14">
      <c r="A53" s="145"/>
      <c r="B53" s="8"/>
      <c r="C53" s="17"/>
      <c r="D53" s="18"/>
      <c r="E53" s="13"/>
      <c r="F53" s="45"/>
      <c r="G53" s="15"/>
      <c r="H53" s="45"/>
      <c r="I53" s="45"/>
      <c r="J53" s="45"/>
      <c r="K53" s="16"/>
      <c r="L53" s="16"/>
      <c r="M53" s="200"/>
      <c r="N53" s="145"/>
    </row>
    <row r="54" spans="1:14" ht="33.75" customHeight="1">
      <c r="A54" s="145"/>
      <c r="B54" s="210"/>
      <c r="C54" s="211"/>
      <c r="D54" s="212"/>
      <c r="E54" s="213"/>
      <c r="F54" s="212"/>
      <c r="G54" s="214"/>
      <c r="H54" s="212"/>
      <c r="I54" s="212"/>
      <c r="J54" s="212"/>
      <c r="K54" s="212"/>
      <c r="L54" s="212"/>
      <c r="M54" s="200"/>
      <c r="N54" s="145"/>
    </row>
    <row r="55" spans="1:14">
      <c r="A55" s="145"/>
      <c r="B55" s="147"/>
      <c r="C55" s="204"/>
      <c r="D55" s="151"/>
      <c r="E55" s="154"/>
      <c r="F55" s="163"/>
      <c r="G55" s="203"/>
      <c r="H55" s="163"/>
      <c r="I55" s="163"/>
      <c r="J55" s="163"/>
      <c r="K55" s="160"/>
      <c r="L55" s="160"/>
      <c r="M55" s="200"/>
      <c r="N55" s="145"/>
    </row>
    <row r="56" spans="1:14" ht="54" customHeight="1">
      <c r="A56" s="145"/>
      <c r="B56" s="147"/>
      <c r="C56" s="204"/>
      <c r="D56" s="151"/>
      <c r="E56" s="154"/>
      <c r="F56" s="163"/>
      <c r="G56" s="203"/>
      <c r="H56" s="163"/>
      <c r="I56" s="163"/>
      <c r="J56" s="163"/>
      <c r="K56" s="160"/>
      <c r="L56" s="160"/>
      <c r="M56" s="200"/>
      <c r="N56" s="145"/>
    </row>
    <row r="67" spans="12:13" ht="8.25" customHeight="1"/>
    <row r="69" spans="12:13" ht="9" customHeight="1">
      <c r="M69" s="9"/>
    </row>
    <row r="70" spans="12:13" ht="8.25" customHeight="1">
      <c r="L70" s="1398"/>
      <c r="M70" s="1398"/>
    </row>
    <row r="71" spans="12:13" ht="9.75" customHeight="1"/>
  </sheetData>
  <customSheetViews>
    <customSheetView guid="{D8E90C30-C61D-40A7-989F-8651AA8E91E2}" showPageBreaks="1" printArea="1" showRuler="0">
      <selection activeCell="F23" sqref="F23"/>
      <pageMargins left="0.15748031496062992" right="0.15748031496062992" top="0.19685039370078741" bottom="0.19685039370078741" header="0" footer="0"/>
      <printOptions horizontalCentered="1"/>
      <pageSetup paperSize="9" orientation="portrait" r:id="rId1"/>
      <headerFooter alignWithMargins="0"/>
    </customSheetView>
    <customSheetView guid="{5859C3A0-D6FB-40D9-B6C2-346CB5A63A0A}" showRuler="0">
      <selection activeCell="EW151" sqref="EW151:FA155"/>
      <pageMargins left="0.15748031496062992" right="0.15748031496062992" top="0.19685039370078741" bottom="0.19685039370078741" header="0" footer="0"/>
      <printOptions horizontalCentered="1"/>
      <pageSetup paperSize="9" orientation="portrait" r:id="rId2"/>
      <headerFooter alignWithMargins="0"/>
    </customSheetView>
    <customSheetView guid="{87E9DA1B-1CEB-458D-87A5-C4E38BAE485A}" showPageBreaks="1" printArea="1" showRuler="0">
      <selection activeCell="EW151" sqref="EW151:FA155"/>
      <pageMargins left="0.15748031496062992" right="0.15748031496062992" top="0.19685039370078741" bottom="0.19685039370078741" header="0" footer="0"/>
      <printOptions horizontalCentered="1"/>
      <pageSetup paperSize="9" orientation="portrait" r:id="rId3"/>
      <headerFooter alignWithMargins="0"/>
    </customSheetView>
  </customSheetViews>
  <mergeCells count="4">
    <mergeCell ref="L70:M70"/>
    <mergeCell ref="C2:G2"/>
    <mergeCell ref="C1:G1"/>
    <mergeCell ref="I41:J41"/>
  </mergeCells>
  <phoneticPr fontId="2" type="noConversion"/>
  <hyperlinks>
    <hyperlink ref="D45" r:id="rId4"/>
    <hyperlink ref="D52" r:id="rId5"/>
  </hyperlinks>
  <printOptions horizontalCentered="1"/>
  <pageMargins left="0.15748031496062992" right="0.15748031496062992" top="0.19685039370078741" bottom="0.19685039370078741" header="0" footer="0"/>
  <pageSetup paperSize="9" scale="97" orientation="portrait" r:id="rId6"/>
  <headerFooter alignWithMargins="0"/>
  <drawing r:id="rId7"/>
</worksheet>
</file>

<file path=xl/worksheets/sheet3.xml><?xml version="1.0" encoding="utf-8"?>
<worksheet xmlns="http://schemas.openxmlformats.org/spreadsheetml/2006/main" xmlns:r="http://schemas.openxmlformats.org/officeDocument/2006/relationships">
  <sheetPr codeName="Folha21" enableFormatConditionsCalculation="0">
    <tabColor indexed="47"/>
    <pageSetUpPr fitToPage="1"/>
  </sheetPr>
  <dimension ref="A1:P57"/>
  <sheetViews>
    <sheetView showRuler="0" workbookViewId="0"/>
  </sheetViews>
  <sheetFormatPr defaultRowHeight="12.75"/>
  <cols>
    <col min="1" max="1" width="1" style="70" customWidth="1"/>
    <col min="2" max="2" width="2.5703125" style="70" customWidth="1"/>
    <col min="3" max="3" width="4.28515625" style="70" customWidth="1"/>
    <col min="4" max="4" width="6" style="70" customWidth="1"/>
    <col min="5" max="5" width="10.7109375" style="70" customWidth="1"/>
    <col min="6" max="6" width="0.5703125" style="70" customWidth="1"/>
    <col min="7" max="7" width="13" style="70" customWidth="1"/>
    <col min="8" max="8" width="5.5703125" style="70" customWidth="1"/>
    <col min="9" max="9" width="2.5703125" style="70" customWidth="1"/>
    <col min="10" max="10" width="18.42578125" style="70" customWidth="1"/>
    <col min="11" max="11" width="11.7109375" style="70" customWidth="1"/>
    <col min="12" max="12" width="18.5703125" style="70" customWidth="1"/>
    <col min="13" max="13" width="2.7109375" style="70" customWidth="1"/>
    <col min="14" max="14" width="2.42578125" style="70" customWidth="1"/>
    <col min="15" max="15" width="1" style="70" customWidth="1"/>
    <col min="16" max="16384" width="9.140625" style="70"/>
  </cols>
  <sheetData>
    <row r="1" spans="1:15" ht="13.5" customHeight="1">
      <c r="A1" s="64"/>
      <c r="B1" s="67"/>
      <c r="C1" s="186" t="s">
        <v>24</v>
      </c>
      <c r="D1" s="65"/>
      <c r="E1" s="65"/>
      <c r="F1" s="66"/>
      <c r="G1" s="66"/>
      <c r="H1" s="66"/>
      <c r="I1" s="66"/>
      <c r="J1" s="66"/>
      <c r="K1" s="66"/>
      <c r="L1" s="66"/>
      <c r="M1" s="187"/>
      <c r="N1" s="187"/>
      <c r="O1" s="69"/>
    </row>
    <row r="2" spans="1:15" ht="13.5" customHeight="1">
      <c r="A2" s="64"/>
      <c r="B2" s="185"/>
      <c r="C2" s="71"/>
      <c r="D2" s="71"/>
      <c r="E2" s="71"/>
      <c r="F2" s="71"/>
      <c r="G2" s="71"/>
      <c r="H2" s="68"/>
      <c r="I2" s="68"/>
      <c r="J2" s="68"/>
      <c r="K2" s="68"/>
      <c r="L2" s="68"/>
      <c r="M2" s="68"/>
      <c r="N2" s="181"/>
      <c r="O2" s="72"/>
    </row>
    <row r="3" spans="1:15" s="76" customFormat="1" ht="11.25" customHeight="1">
      <c r="A3" s="73"/>
      <c r="B3" s="74"/>
      <c r="C3" s="1415" t="s">
        <v>73</v>
      </c>
      <c r="D3" s="1415"/>
      <c r="E3" s="1415"/>
      <c r="F3" s="1415"/>
      <c r="G3" s="1415"/>
      <c r="H3" s="1415"/>
      <c r="I3" s="1415"/>
      <c r="J3" s="1415"/>
      <c r="K3" s="1415"/>
      <c r="L3" s="1415"/>
      <c r="M3" s="1415"/>
      <c r="N3" s="182"/>
      <c r="O3" s="75"/>
    </row>
    <row r="4" spans="1:15" s="76" customFormat="1" ht="11.25">
      <c r="A4" s="73"/>
      <c r="B4" s="74"/>
      <c r="C4" s="1415"/>
      <c r="D4" s="1415"/>
      <c r="E4" s="1415"/>
      <c r="F4" s="1415"/>
      <c r="G4" s="1415"/>
      <c r="H4" s="1415"/>
      <c r="I4" s="1415"/>
      <c r="J4" s="1415"/>
      <c r="K4" s="1415"/>
      <c r="L4" s="1415"/>
      <c r="M4" s="1415"/>
      <c r="N4" s="182"/>
      <c r="O4" s="75"/>
    </row>
    <row r="5" spans="1:15" s="76" customFormat="1" ht="5.25" customHeight="1">
      <c r="A5" s="73"/>
      <c r="B5" s="74"/>
      <c r="C5" s="77"/>
      <c r="D5" s="77"/>
      <c r="E5" s="77"/>
      <c r="F5" s="77"/>
      <c r="G5" s="77"/>
      <c r="H5" s="77"/>
      <c r="I5" s="77"/>
      <c r="J5" s="74"/>
      <c r="K5" s="74"/>
      <c r="L5" s="74"/>
      <c r="M5" s="78"/>
      <c r="N5" s="182"/>
      <c r="O5" s="75"/>
    </row>
    <row r="6" spans="1:15" s="76" customFormat="1" ht="18" customHeight="1">
      <c r="A6" s="73"/>
      <c r="B6" s="74"/>
      <c r="C6" s="79"/>
      <c r="D6" s="1416" t="s">
        <v>56</v>
      </c>
      <c r="E6" s="1416"/>
      <c r="F6" s="1416"/>
      <c r="G6" s="1416"/>
      <c r="H6" s="1416"/>
      <c r="I6" s="1416"/>
      <c r="J6" s="1416"/>
      <c r="K6" s="1416"/>
      <c r="L6" s="1416"/>
      <c r="M6" s="1416"/>
      <c r="N6" s="182"/>
      <c r="O6" s="75"/>
    </row>
    <row r="7" spans="1:15" s="76" customFormat="1" ht="4.5" customHeight="1">
      <c r="A7" s="73"/>
      <c r="B7" s="74"/>
      <c r="C7" s="79"/>
      <c r="D7" s="183"/>
      <c r="E7" s="183"/>
      <c r="F7" s="183"/>
      <c r="G7" s="183"/>
      <c r="H7" s="183"/>
      <c r="I7" s="183"/>
      <c r="J7" s="183"/>
      <c r="K7" s="183"/>
      <c r="L7" s="183"/>
      <c r="M7" s="183"/>
      <c r="N7" s="182"/>
      <c r="O7" s="75"/>
    </row>
    <row r="8" spans="1:15" s="76" customFormat="1" ht="56.25" customHeight="1">
      <c r="A8" s="73"/>
      <c r="B8" s="74"/>
      <c r="C8" s="79"/>
      <c r="D8" s="1418" t="s">
        <v>74</v>
      </c>
      <c r="E8" s="1416"/>
      <c r="F8" s="1416"/>
      <c r="G8" s="1416"/>
      <c r="H8" s="1416"/>
      <c r="I8" s="1416"/>
      <c r="J8" s="1416"/>
      <c r="K8" s="1416"/>
      <c r="L8" s="1416"/>
      <c r="M8" s="1416"/>
      <c r="N8" s="182"/>
      <c r="O8" s="75"/>
    </row>
    <row r="9" spans="1:15" s="76" customFormat="1" ht="4.5" customHeight="1">
      <c r="A9" s="73"/>
      <c r="B9" s="74"/>
      <c r="C9" s="77"/>
      <c r="D9" s="77"/>
      <c r="E9" s="77"/>
      <c r="F9" s="77"/>
      <c r="G9" s="77"/>
      <c r="H9" s="77"/>
      <c r="I9" s="77"/>
      <c r="J9" s="74"/>
      <c r="K9" s="74"/>
      <c r="L9" s="74"/>
      <c r="M9" s="78"/>
      <c r="N9" s="182"/>
      <c r="O9" s="75"/>
    </row>
    <row r="10" spans="1:15" s="76" customFormat="1" ht="90" customHeight="1">
      <c r="A10" s="73"/>
      <c r="B10" s="74"/>
      <c r="C10" s="77"/>
      <c r="D10" s="1418" t="s">
        <v>75</v>
      </c>
      <c r="E10" s="1416"/>
      <c r="F10" s="1416"/>
      <c r="G10" s="1416"/>
      <c r="H10" s="1416"/>
      <c r="I10" s="1416"/>
      <c r="J10" s="1416"/>
      <c r="K10" s="1416"/>
      <c r="L10" s="1416"/>
      <c r="M10" s="1416"/>
      <c r="N10" s="182"/>
      <c r="O10" s="75"/>
    </row>
    <row r="11" spans="1:15" s="76" customFormat="1" ht="4.5" customHeight="1">
      <c r="A11" s="73"/>
      <c r="B11" s="74"/>
      <c r="C11" s="77"/>
      <c r="D11" s="77"/>
      <c r="E11" s="77"/>
      <c r="F11" s="77"/>
      <c r="G11" s="77"/>
      <c r="H11" s="77"/>
      <c r="I11" s="77"/>
      <c r="J11" s="74"/>
      <c r="K11" s="74"/>
      <c r="L11" s="74"/>
      <c r="M11" s="78"/>
      <c r="N11" s="182"/>
      <c r="O11" s="75"/>
    </row>
    <row r="12" spans="1:15" s="76" customFormat="1" ht="67.5" customHeight="1">
      <c r="A12" s="73"/>
      <c r="B12" s="74"/>
      <c r="C12" s="77"/>
      <c r="D12" s="1417" t="s">
        <v>65</v>
      </c>
      <c r="E12" s="1417"/>
      <c r="F12" s="1417"/>
      <c r="G12" s="1417"/>
      <c r="H12" s="1417"/>
      <c r="I12" s="1417"/>
      <c r="J12" s="1417"/>
      <c r="K12" s="1417"/>
      <c r="L12" s="1417"/>
      <c r="M12" s="1417"/>
      <c r="N12" s="182"/>
      <c r="O12" s="75"/>
    </row>
    <row r="13" spans="1:15" s="76" customFormat="1" ht="4.5" customHeight="1">
      <c r="A13" s="73"/>
      <c r="B13" s="74"/>
      <c r="C13" s="77"/>
      <c r="D13" s="183"/>
      <c r="E13" s="183"/>
      <c r="F13" s="183"/>
      <c r="G13" s="183"/>
      <c r="H13" s="183"/>
      <c r="I13" s="183"/>
      <c r="J13" s="183"/>
      <c r="K13" s="183"/>
      <c r="L13" s="183"/>
      <c r="M13" s="183"/>
      <c r="N13" s="182"/>
      <c r="O13" s="75"/>
    </row>
    <row r="14" spans="1:15" s="76" customFormat="1" ht="53.25" customHeight="1">
      <c r="A14" s="73"/>
      <c r="B14" s="74"/>
      <c r="C14" s="77"/>
      <c r="D14" s="1416" t="s">
        <v>66</v>
      </c>
      <c r="E14" s="1416"/>
      <c r="F14" s="1416"/>
      <c r="G14" s="1416"/>
      <c r="H14" s="1416"/>
      <c r="I14" s="1416"/>
      <c r="J14" s="1416"/>
      <c r="K14" s="1416"/>
      <c r="L14" s="1416"/>
      <c r="M14" s="1416"/>
      <c r="N14" s="182"/>
      <c r="O14" s="75"/>
    </row>
    <row r="15" spans="1:15" s="76" customFormat="1" ht="4.5" customHeight="1">
      <c r="A15" s="73"/>
      <c r="B15" s="74"/>
      <c r="C15" s="77"/>
      <c r="D15" s="183"/>
      <c r="E15" s="183"/>
      <c r="F15" s="183"/>
      <c r="G15" s="183"/>
      <c r="H15" s="183"/>
      <c r="I15" s="183"/>
      <c r="J15" s="183"/>
      <c r="K15" s="183"/>
      <c r="L15" s="183"/>
      <c r="M15" s="183"/>
      <c r="N15" s="182"/>
      <c r="O15" s="75"/>
    </row>
    <row r="16" spans="1:15" s="76" customFormat="1" ht="23.25" customHeight="1">
      <c r="A16" s="73"/>
      <c r="B16" s="74"/>
      <c r="C16" s="77"/>
      <c r="D16" s="1416" t="s">
        <v>67</v>
      </c>
      <c r="E16" s="1416"/>
      <c r="F16" s="1416"/>
      <c r="G16" s="1416"/>
      <c r="H16" s="1416"/>
      <c r="I16" s="1416"/>
      <c r="J16" s="1416"/>
      <c r="K16" s="1416"/>
      <c r="L16" s="1416"/>
      <c r="M16" s="1416"/>
      <c r="N16" s="182"/>
      <c r="O16" s="75"/>
    </row>
    <row r="17" spans="1:15" s="76" customFormat="1" ht="4.5" customHeight="1">
      <c r="A17" s="73"/>
      <c r="B17" s="74"/>
      <c r="C17" s="77"/>
      <c r="D17" s="183"/>
      <c r="E17" s="183"/>
      <c r="F17" s="183"/>
      <c r="G17" s="183"/>
      <c r="H17" s="183"/>
      <c r="I17" s="183"/>
      <c r="J17" s="183"/>
      <c r="K17" s="183"/>
      <c r="L17" s="183"/>
      <c r="M17" s="183"/>
      <c r="N17" s="182"/>
      <c r="O17" s="75"/>
    </row>
    <row r="18" spans="1:15" s="76" customFormat="1" ht="23.25" customHeight="1">
      <c r="A18" s="73"/>
      <c r="B18" s="74"/>
      <c r="C18" s="77"/>
      <c r="D18" s="1416" t="s">
        <v>57</v>
      </c>
      <c r="E18" s="1416"/>
      <c r="F18" s="1416"/>
      <c r="G18" s="1416"/>
      <c r="H18" s="1416"/>
      <c r="I18" s="1416"/>
      <c r="J18" s="1416"/>
      <c r="K18" s="1416"/>
      <c r="L18" s="1416"/>
      <c r="M18" s="1416"/>
      <c r="N18" s="182"/>
      <c r="O18" s="75"/>
    </row>
    <row r="19" spans="1:15" s="76" customFormat="1" ht="4.5" customHeight="1">
      <c r="A19" s="73"/>
      <c r="B19" s="74"/>
      <c r="C19" s="77"/>
      <c r="D19" s="183"/>
      <c r="E19" s="183"/>
      <c r="F19" s="183"/>
      <c r="G19" s="183"/>
      <c r="H19" s="183"/>
      <c r="I19" s="183"/>
      <c r="J19" s="183"/>
      <c r="K19" s="183"/>
      <c r="L19" s="183"/>
      <c r="M19" s="183"/>
      <c r="N19" s="182"/>
      <c r="O19" s="75"/>
    </row>
    <row r="20" spans="1:15" s="76" customFormat="1" ht="23.25" customHeight="1">
      <c r="A20" s="73"/>
      <c r="B20" s="74"/>
      <c r="C20" s="77"/>
      <c r="D20" s="1418" t="s">
        <v>68</v>
      </c>
      <c r="E20" s="1416"/>
      <c r="F20" s="1416"/>
      <c r="G20" s="1416"/>
      <c r="H20" s="1416"/>
      <c r="I20" s="1416"/>
      <c r="J20" s="1416"/>
      <c r="K20" s="1416"/>
      <c r="L20" s="1416"/>
      <c r="M20" s="1416"/>
      <c r="N20" s="182"/>
      <c r="O20" s="75"/>
    </row>
    <row r="21" spans="1:15" s="76" customFormat="1" ht="4.5" customHeight="1">
      <c r="A21" s="73"/>
      <c r="B21" s="74"/>
      <c r="C21" s="77"/>
      <c r="D21" s="183"/>
      <c r="E21" s="183"/>
      <c r="F21" s="183"/>
      <c r="G21" s="183"/>
      <c r="H21" s="183"/>
      <c r="I21" s="183"/>
      <c r="J21" s="183"/>
      <c r="K21" s="183"/>
      <c r="L21" s="183"/>
      <c r="M21" s="183"/>
      <c r="N21" s="182"/>
      <c r="O21" s="75"/>
    </row>
    <row r="22" spans="1:15" s="76" customFormat="1" ht="14.25" customHeight="1">
      <c r="A22" s="73"/>
      <c r="B22" s="74"/>
      <c r="C22" s="77"/>
      <c r="D22" s="1416" t="s">
        <v>58</v>
      </c>
      <c r="E22" s="1416"/>
      <c r="F22" s="1416"/>
      <c r="G22" s="1416"/>
      <c r="H22" s="1416"/>
      <c r="I22" s="1416"/>
      <c r="J22" s="1416"/>
      <c r="K22" s="1416"/>
      <c r="L22" s="1416"/>
      <c r="M22" s="1416"/>
      <c r="N22" s="182"/>
      <c r="O22" s="75"/>
    </row>
    <row r="23" spans="1:15" s="76" customFormat="1" ht="4.5" customHeight="1">
      <c r="A23" s="73"/>
      <c r="B23" s="74"/>
      <c r="C23" s="77"/>
      <c r="D23" s="183"/>
      <c r="E23" s="183"/>
      <c r="F23" s="183"/>
      <c r="G23" s="183"/>
      <c r="H23" s="183"/>
      <c r="I23" s="183"/>
      <c r="J23" s="183"/>
      <c r="K23" s="183"/>
      <c r="L23" s="183"/>
      <c r="M23" s="183"/>
      <c r="N23" s="182"/>
      <c r="O23" s="75"/>
    </row>
    <row r="24" spans="1:15" s="76" customFormat="1" ht="32.25" customHeight="1">
      <c r="A24" s="73"/>
      <c r="B24" s="74"/>
      <c r="C24" s="77"/>
      <c r="D24" s="1416" t="s">
        <v>55</v>
      </c>
      <c r="E24" s="1416"/>
      <c r="F24" s="1416"/>
      <c r="G24" s="1416"/>
      <c r="H24" s="1416"/>
      <c r="I24" s="1416"/>
      <c r="J24" s="1416"/>
      <c r="K24" s="1416"/>
      <c r="L24" s="1416"/>
      <c r="M24" s="1416"/>
      <c r="N24" s="182"/>
      <c r="O24" s="75"/>
    </row>
    <row r="25" spans="1:15" s="76" customFormat="1" ht="4.5" customHeight="1">
      <c r="A25" s="73"/>
      <c r="B25" s="74"/>
      <c r="C25" s="77"/>
      <c r="D25" s="183"/>
      <c r="E25" s="183"/>
      <c r="F25" s="183"/>
      <c r="G25" s="183"/>
      <c r="H25" s="183"/>
      <c r="I25" s="183"/>
      <c r="J25" s="183"/>
      <c r="K25" s="183"/>
      <c r="L25" s="183"/>
      <c r="M25" s="183"/>
      <c r="N25" s="182"/>
      <c r="O25" s="75"/>
    </row>
    <row r="26" spans="1:15" s="76" customFormat="1" ht="45" customHeight="1">
      <c r="A26" s="73"/>
      <c r="B26" s="74"/>
      <c r="C26" s="77"/>
      <c r="D26" s="1416" t="s">
        <v>69</v>
      </c>
      <c r="E26" s="1416"/>
      <c r="F26" s="1416"/>
      <c r="G26" s="1416"/>
      <c r="H26" s="1416"/>
      <c r="I26" s="1416"/>
      <c r="J26" s="1416"/>
      <c r="K26" s="1416"/>
      <c r="L26" s="1416"/>
      <c r="M26" s="1416"/>
      <c r="N26" s="182"/>
      <c r="O26" s="75"/>
    </row>
    <row r="27" spans="1:15" s="76" customFormat="1" ht="4.5" customHeight="1">
      <c r="A27" s="73"/>
      <c r="B27" s="74"/>
      <c r="C27" s="77"/>
      <c r="D27" s="183"/>
      <c r="E27" s="183"/>
      <c r="F27" s="183"/>
      <c r="G27" s="183"/>
      <c r="H27" s="183"/>
      <c r="I27" s="183"/>
      <c r="J27" s="183"/>
      <c r="K27" s="183"/>
      <c r="L27" s="183"/>
      <c r="M27" s="183"/>
      <c r="N27" s="182"/>
      <c r="O27" s="75"/>
    </row>
    <row r="28" spans="1:15" s="76" customFormat="1" ht="77.25" customHeight="1">
      <c r="A28" s="73"/>
      <c r="B28" s="74"/>
      <c r="C28" s="77"/>
      <c r="D28" s="1418" t="s">
        <v>70</v>
      </c>
      <c r="E28" s="1418"/>
      <c r="F28" s="1418"/>
      <c r="G28" s="1418"/>
      <c r="H28" s="1418"/>
      <c r="I28" s="1418"/>
      <c r="J28" s="1418"/>
      <c r="K28" s="1418"/>
      <c r="L28" s="1418"/>
      <c r="M28" s="1418"/>
      <c r="N28" s="182"/>
      <c r="O28" s="75"/>
    </row>
    <row r="29" spans="1:15" s="76" customFormat="1" ht="4.5" customHeight="1">
      <c r="A29" s="73"/>
      <c r="B29" s="74"/>
      <c r="C29" s="77"/>
      <c r="D29" s="97"/>
      <c r="E29" s="97"/>
      <c r="F29" s="97"/>
      <c r="G29" s="97"/>
      <c r="H29" s="97"/>
      <c r="I29" s="97"/>
      <c r="J29" s="98"/>
      <c r="K29" s="98"/>
      <c r="L29" s="98"/>
      <c r="M29" s="99"/>
      <c r="N29" s="182"/>
      <c r="O29" s="75"/>
    </row>
    <row r="30" spans="1:15" s="76" customFormat="1" ht="57" customHeight="1">
      <c r="A30" s="73"/>
      <c r="B30" s="74"/>
      <c r="C30" s="79"/>
      <c r="D30" s="1416" t="s">
        <v>72</v>
      </c>
      <c r="E30" s="1423"/>
      <c r="F30" s="1423"/>
      <c r="G30" s="1423"/>
      <c r="H30" s="1423"/>
      <c r="I30" s="1423"/>
      <c r="J30" s="1423"/>
      <c r="K30" s="1423"/>
      <c r="L30" s="1423"/>
      <c r="M30" s="1423"/>
      <c r="N30" s="182"/>
      <c r="O30" s="75"/>
    </row>
    <row r="31" spans="1:15" s="76" customFormat="1" ht="4.5" customHeight="1">
      <c r="A31" s="73"/>
      <c r="B31" s="74"/>
      <c r="C31" s="79"/>
      <c r="D31" s="100"/>
      <c r="E31" s="100"/>
      <c r="F31" s="100"/>
      <c r="G31" s="100"/>
      <c r="H31" s="100"/>
      <c r="I31" s="100"/>
      <c r="J31" s="100"/>
      <c r="K31" s="100"/>
      <c r="L31" s="100"/>
      <c r="M31" s="100"/>
      <c r="N31" s="182"/>
      <c r="O31" s="75"/>
    </row>
    <row r="32" spans="1:15" s="76" customFormat="1" ht="34.5" customHeight="1">
      <c r="A32" s="73"/>
      <c r="B32" s="74"/>
      <c r="C32" s="79"/>
      <c r="D32" s="1416" t="s">
        <v>71</v>
      </c>
      <c r="E32" s="1423"/>
      <c r="F32" s="1423"/>
      <c r="G32" s="1423"/>
      <c r="H32" s="1423"/>
      <c r="I32" s="1423"/>
      <c r="J32" s="1423"/>
      <c r="K32" s="1423"/>
      <c r="L32" s="1423"/>
      <c r="M32" s="1423"/>
      <c r="N32" s="182"/>
      <c r="O32" s="75"/>
    </row>
    <row r="33" spans="1:16" s="76" customFormat="1" ht="4.5" customHeight="1">
      <c r="A33" s="73"/>
      <c r="B33" s="74"/>
      <c r="C33" s="81"/>
      <c r="D33" s="184"/>
      <c r="E33" s="184"/>
      <c r="F33" s="184"/>
      <c r="G33" s="184"/>
      <c r="H33" s="184"/>
      <c r="I33" s="184"/>
      <c r="J33" s="184"/>
      <c r="K33" s="184"/>
      <c r="L33" s="184"/>
      <c r="M33" s="184"/>
      <c r="N33" s="182"/>
      <c r="O33" s="75"/>
    </row>
    <row r="34" spans="1:16" s="76" customFormat="1" ht="13.5" customHeight="1">
      <c r="A34" s="73"/>
      <c r="B34" s="74"/>
      <c r="C34" s="81"/>
      <c r="D34" s="85"/>
      <c r="E34" s="85"/>
      <c r="F34" s="85"/>
      <c r="G34" s="86"/>
      <c r="H34" s="87" t="s">
        <v>20</v>
      </c>
      <c r="I34" s="88"/>
      <c r="J34" s="84"/>
      <c r="K34" s="86"/>
      <c r="L34" s="87" t="s">
        <v>28</v>
      </c>
      <c r="M34" s="88"/>
      <c r="N34" s="182"/>
      <c r="O34" s="75"/>
    </row>
    <row r="35" spans="1:16" s="76" customFormat="1" ht="6" customHeight="1">
      <c r="A35" s="73"/>
      <c r="B35" s="74"/>
      <c r="C35" s="81"/>
      <c r="D35" s="89"/>
      <c r="E35" s="82"/>
      <c r="F35" s="82"/>
      <c r="G35" s="84"/>
      <c r="H35" s="83"/>
      <c r="I35" s="84"/>
      <c r="J35" s="84"/>
      <c r="K35" s="90"/>
      <c r="L35" s="84"/>
      <c r="M35" s="84"/>
      <c r="N35" s="182"/>
      <c r="O35" s="75"/>
    </row>
    <row r="36" spans="1:16" s="76" customFormat="1" ht="11.25">
      <c r="A36" s="73"/>
      <c r="B36" s="74"/>
      <c r="C36" s="80"/>
      <c r="D36" s="91" t="s">
        <v>50</v>
      </c>
      <c r="E36" s="82" t="s">
        <v>41</v>
      </c>
      <c r="F36" s="82"/>
      <c r="G36" s="82"/>
      <c r="H36" s="83"/>
      <c r="I36" s="82"/>
      <c r="J36" s="84"/>
      <c r="K36" s="92"/>
      <c r="L36" s="84"/>
      <c r="M36" s="84"/>
      <c r="N36" s="182"/>
      <c r="O36" s="75"/>
    </row>
    <row r="37" spans="1:16" s="76" customFormat="1">
      <c r="A37" s="73"/>
      <c r="B37" s="74"/>
      <c r="C37" s="81"/>
      <c r="D37" s="91" t="s">
        <v>5</v>
      </c>
      <c r="E37" s="82" t="s">
        <v>42</v>
      </c>
      <c r="F37" s="82"/>
      <c r="G37" s="84"/>
      <c r="H37" s="83"/>
      <c r="I37" s="84"/>
      <c r="J37" s="84"/>
      <c r="K37" s="1421" t="str">
        <f>MID(capa!C56,23,30)</f>
        <v xml:space="preserve">  27 de dezembro de 2012</v>
      </c>
      <c r="L37" s="1422"/>
      <c r="M37" s="84"/>
      <c r="N37" s="182"/>
      <c r="O37" s="75"/>
    </row>
    <row r="38" spans="1:16" s="76" customFormat="1" ht="11.25">
      <c r="A38" s="73"/>
      <c r="B38" s="74"/>
      <c r="C38" s="81"/>
      <c r="D38" s="91" t="s">
        <v>46</v>
      </c>
      <c r="E38" s="82" t="s">
        <v>44</v>
      </c>
      <c r="F38" s="82"/>
      <c r="G38" s="84"/>
      <c r="H38" s="83"/>
      <c r="I38" s="84"/>
      <c r="J38" s="84"/>
      <c r="K38" s="92"/>
      <c r="L38" s="84"/>
      <c r="M38" s="84"/>
      <c r="N38" s="182"/>
      <c r="O38" s="75"/>
    </row>
    <row r="39" spans="1:16" s="76" customFormat="1" ht="11.25">
      <c r="A39" s="73"/>
      <c r="B39" s="74"/>
      <c r="C39" s="80"/>
      <c r="D39" s="91" t="s">
        <v>47</v>
      </c>
      <c r="E39" s="82" t="s">
        <v>23</v>
      </c>
      <c r="F39" s="82"/>
      <c r="G39" s="82"/>
      <c r="H39" s="83"/>
      <c r="I39" s="82"/>
      <c r="J39" s="84"/>
      <c r="K39" s="92"/>
      <c r="L39" s="84"/>
      <c r="M39" s="84"/>
      <c r="N39" s="182"/>
      <c r="O39" s="75"/>
    </row>
    <row r="40" spans="1:16" s="76" customFormat="1" ht="11.25">
      <c r="A40" s="73"/>
      <c r="B40" s="74"/>
      <c r="C40" s="80"/>
      <c r="D40" s="91" t="s">
        <v>17</v>
      </c>
      <c r="E40" s="82" t="s">
        <v>7</v>
      </c>
      <c r="F40" s="82"/>
      <c r="G40" s="82"/>
      <c r="H40" s="83"/>
      <c r="I40" s="82"/>
      <c r="J40" s="84"/>
      <c r="K40" s="92"/>
      <c r="L40" s="84"/>
      <c r="M40" s="84"/>
      <c r="N40" s="182"/>
      <c r="O40" s="75"/>
    </row>
    <row r="41" spans="1:16" s="76" customFormat="1" ht="15" customHeight="1">
      <c r="A41" s="73"/>
      <c r="B41" s="74"/>
      <c r="C41" s="74"/>
      <c r="D41" s="74"/>
      <c r="E41" s="74"/>
      <c r="F41" s="74"/>
      <c r="G41" s="74"/>
      <c r="H41" s="74"/>
      <c r="I41" s="74"/>
      <c r="J41" s="74"/>
      <c r="K41" s="68"/>
      <c r="L41" s="74"/>
      <c r="M41" s="74"/>
      <c r="N41" s="182"/>
      <c r="O41" s="75"/>
    </row>
    <row r="42" spans="1:16" ht="13.5" customHeight="1">
      <c r="A42" s="64"/>
      <c r="B42" s="72"/>
      <c r="C42" s="69"/>
      <c r="D42" s="69"/>
      <c r="E42" s="52"/>
      <c r="F42" s="68"/>
      <c r="G42" s="68"/>
      <c r="H42" s="68"/>
      <c r="I42" s="68"/>
      <c r="J42" s="68"/>
      <c r="L42" s="1419" t="s">
        <v>560</v>
      </c>
      <c r="M42" s="1420"/>
      <c r="N42" s="564">
        <v>3</v>
      </c>
      <c r="O42" s="555"/>
      <c r="P42" s="555"/>
    </row>
    <row r="53" spans="13:14" ht="8.25" customHeight="1"/>
    <row r="55" spans="13:14" ht="9" customHeight="1">
      <c r="N55" s="76"/>
    </row>
    <row r="56" spans="13:14" ht="8.25" customHeight="1">
      <c r="M56" s="93"/>
      <c r="N56" s="93"/>
    </row>
    <row r="57" spans="13:14" ht="9.75" customHeight="1"/>
  </sheetData>
  <customSheetViews>
    <customSheetView guid="{D8E90C30-C61D-40A7-989F-8651AA8E91E2}" showPageBreaks="1" printArea="1" showRuler="0">
      <selection activeCell="M6" sqref="M6"/>
      <pageMargins left="0.15748031496062992" right="0.15748031496062992" top="0.19685039370078741" bottom="0.19685039370078741" header="0" footer="0"/>
      <printOptions horizontalCentered="1"/>
      <pageSetup paperSize="9" orientation="portrait" r:id="rId1"/>
      <headerFooter alignWithMargins="0"/>
    </customSheetView>
    <customSheetView guid="{5859C3A0-D6FB-40D9-B6C2-346CB5A63A0A}" showRuler="0" topLeftCell="A19">
      <selection activeCell="EW151" sqref="EW151:FA155"/>
      <pageMargins left="0.15748031496062992" right="0.15748031496062992" top="0.19685039370078741" bottom="0.19685039370078741" header="0" footer="0"/>
      <printOptions horizontalCentered="1"/>
      <pageSetup paperSize="9" orientation="portrait" r:id="rId2"/>
      <headerFooter alignWithMargins="0"/>
    </customSheetView>
    <customSheetView guid="{87E9DA1B-1CEB-458D-87A5-C4E38BAE485A}" showPageBreaks="1" printArea="1" showRuler="0" topLeftCell="A19">
      <selection activeCell="EW151" sqref="EW151:FA155"/>
      <pageMargins left="0.15748031496062992" right="0.15748031496062992" top="0.19685039370078741" bottom="0.19685039370078741" header="0" footer="0"/>
      <printOptions horizontalCentered="1"/>
      <pageSetup paperSize="9" orientation="portrait" r:id="rId3"/>
      <headerFooter alignWithMargins="0"/>
    </customSheetView>
  </customSheetViews>
  <mergeCells count="17">
    <mergeCell ref="D28:M28"/>
    <mergeCell ref="L42:M42"/>
    <mergeCell ref="D24:M24"/>
    <mergeCell ref="D20:M20"/>
    <mergeCell ref="K37:L37"/>
    <mergeCell ref="D30:M30"/>
    <mergeCell ref="D32:M32"/>
    <mergeCell ref="D26:M26"/>
    <mergeCell ref="C3:M4"/>
    <mergeCell ref="D22:M22"/>
    <mergeCell ref="D14:M14"/>
    <mergeCell ref="D12:M12"/>
    <mergeCell ref="D8:M8"/>
    <mergeCell ref="D6:M6"/>
    <mergeCell ref="D18:M18"/>
    <mergeCell ref="D16:M16"/>
    <mergeCell ref="D10:M10"/>
  </mergeCells>
  <phoneticPr fontId="2" type="noConversion"/>
  <printOptions horizontalCentered="1"/>
  <pageMargins left="0.15748031496062992" right="0.15748031496062992" top="0.19685039370078741" bottom="0.19685039370078741" header="0" footer="0"/>
  <pageSetup paperSize="9" orientation="portrait" r:id="rId4"/>
  <headerFooter alignWithMargins="0"/>
</worksheet>
</file>

<file path=xl/worksheets/sheet4.xml><?xml version="1.0" encoding="utf-8"?>
<worksheet xmlns="http://schemas.openxmlformats.org/spreadsheetml/2006/main" xmlns:r="http://schemas.openxmlformats.org/officeDocument/2006/relationships">
  <sheetPr>
    <tabColor rgb="FF008000"/>
    <pageSetUpPr fitToPage="1"/>
  </sheetPr>
  <dimension ref="A1:AG75"/>
  <sheetViews>
    <sheetView showRuler="0" workbookViewId="0"/>
  </sheetViews>
  <sheetFormatPr defaultRowHeight="12.75"/>
  <cols>
    <col min="1" max="1" width="1" style="295" customWidth="1"/>
    <col min="2" max="2" width="2.5703125" style="295" customWidth="1"/>
    <col min="3" max="3" width="1.28515625" style="295" customWidth="1"/>
    <col min="4" max="4" width="21.140625" style="295" customWidth="1"/>
    <col min="5" max="5" width="0.42578125" style="295" customWidth="1"/>
    <col min="6" max="6" width="8.140625" style="295" customWidth="1"/>
    <col min="7" max="7" width="0.42578125" style="295" customWidth="1"/>
    <col min="8" max="8" width="5.42578125" style="295" customWidth="1"/>
    <col min="9" max="9" width="0.42578125" style="295" customWidth="1"/>
    <col min="10" max="10" width="8.140625" style="295" customWidth="1"/>
    <col min="11" max="11" width="0.42578125" style="295" customWidth="1"/>
    <col min="12" max="12" width="5.42578125" style="295" customWidth="1"/>
    <col min="13" max="13" width="0.42578125" style="295" customWidth="1"/>
    <col min="14" max="14" width="8.140625" style="295" customWidth="1"/>
    <col min="15" max="15" width="0.42578125" style="295" customWidth="1"/>
    <col min="16" max="16" width="5.42578125" style="295" customWidth="1"/>
    <col min="17" max="17" width="0.42578125" style="295" customWidth="1"/>
    <col min="18" max="18" width="8.140625" style="295" customWidth="1"/>
    <col min="19" max="19" width="0.42578125" style="295" customWidth="1"/>
    <col min="20" max="20" width="5.42578125" style="295" customWidth="1"/>
    <col min="21" max="21" width="0.5703125" style="295" customWidth="1"/>
    <col min="22" max="22" width="8.140625" style="295" customWidth="1"/>
    <col min="23" max="23" width="0.42578125" style="295" customWidth="1"/>
    <col min="24" max="24" width="5.42578125" style="295" customWidth="1"/>
    <col min="25" max="25" width="2.5703125" style="295" customWidth="1"/>
    <col min="26" max="26" width="1" style="295" customWidth="1"/>
    <col min="27" max="16384" width="9.140625" style="295"/>
  </cols>
  <sheetData>
    <row r="1" spans="1:26" ht="13.5" customHeight="1" thickBot="1">
      <c r="A1" s="4"/>
      <c r="B1" s="29"/>
      <c r="C1" s="29"/>
      <c r="D1" s="1027"/>
      <c r="E1" s="28"/>
      <c r="F1" s="29"/>
      <c r="G1" s="29"/>
      <c r="H1" s="29"/>
      <c r="I1" s="29"/>
      <c r="J1" s="29"/>
      <c r="K1" s="29"/>
      <c r="L1" s="29"/>
      <c r="M1" s="29"/>
      <c r="N1" s="1444" t="s">
        <v>321</v>
      </c>
      <c r="O1" s="1444"/>
      <c r="P1" s="1444"/>
      <c r="Q1" s="1444"/>
      <c r="R1" s="1444"/>
      <c r="S1" s="1444"/>
      <c r="T1" s="1444"/>
      <c r="U1" s="1444"/>
      <c r="V1" s="1444"/>
      <c r="W1" s="1444"/>
      <c r="X1" s="1445"/>
      <c r="Y1" s="939"/>
      <c r="Z1" s="4"/>
    </row>
    <row r="2" spans="1:26" ht="6" customHeight="1">
      <c r="A2" s="4"/>
      <c r="B2" s="30"/>
      <c r="C2" s="8"/>
      <c r="D2" s="8"/>
      <c r="E2" s="8"/>
      <c r="F2" s="8"/>
      <c r="G2" s="8"/>
      <c r="H2" s="8"/>
      <c r="I2" s="8"/>
      <c r="J2" s="8"/>
      <c r="K2" s="8"/>
      <c r="L2" s="8"/>
      <c r="M2" s="8"/>
      <c r="N2" s="8"/>
      <c r="O2" s="8"/>
      <c r="P2" s="8"/>
      <c r="Q2" s="8"/>
      <c r="R2" s="8"/>
      <c r="S2" s="8"/>
      <c r="T2" s="8"/>
      <c r="U2" s="8"/>
      <c r="V2" s="8"/>
      <c r="W2" s="8"/>
      <c r="X2" s="8"/>
      <c r="Y2" s="8"/>
      <c r="Z2" s="4"/>
    </row>
    <row r="3" spans="1:26" ht="13.5" customHeight="1" thickBot="1">
      <c r="A3" s="4"/>
      <c r="B3" s="30"/>
      <c r="D3" s="8"/>
      <c r="E3" s="8"/>
      <c r="F3" s="8"/>
      <c r="G3" s="8"/>
      <c r="H3" s="8"/>
      <c r="I3" s="8"/>
      <c r="J3" s="1028"/>
      <c r="K3" s="8"/>
      <c r="L3" s="8"/>
      <c r="M3" s="8"/>
      <c r="N3" s="8"/>
      <c r="O3" s="8"/>
      <c r="P3" s="8"/>
      <c r="Q3" s="8"/>
      <c r="R3" s="8"/>
      <c r="S3" s="8"/>
      <c r="T3" s="8"/>
      <c r="U3" s="8"/>
      <c r="V3" s="1446" t="s">
        <v>100</v>
      </c>
      <c r="W3" s="1446"/>
      <c r="X3" s="1446"/>
      <c r="Y3" s="8"/>
      <c r="Z3" s="4"/>
    </row>
    <row r="4" spans="1:26" s="12" customFormat="1" ht="13.5" customHeight="1" thickBot="1">
      <c r="A4" s="11"/>
      <c r="B4" s="31"/>
      <c r="C4" s="294" t="s">
        <v>320</v>
      </c>
      <c r="D4" s="942"/>
      <c r="E4" s="942"/>
      <c r="F4" s="942"/>
      <c r="G4" s="942"/>
      <c r="H4" s="943"/>
      <c r="I4" s="943"/>
      <c r="J4" s="943"/>
      <c r="K4" s="943"/>
      <c r="L4" s="943"/>
      <c r="M4" s="943"/>
      <c r="N4" s="943"/>
      <c r="O4" s="943"/>
      <c r="P4" s="943"/>
      <c r="Q4" s="943"/>
      <c r="R4" s="943"/>
      <c r="S4" s="943"/>
      <c r="T4" s="943"/>
      <c r="U4" s="943"/>
      <c r="V4" s="944"/>
      <c r="W4" s="1029"/>
      <c r="X4" s="944"/>
      <c r="Y4" s="8"/>
      <c r="Z4" s="11"/>
    </row>
    <row r="5" spans="1:26" ht="3.75" customHeight="1">
      <c r="A5" s="4"/>
      <c r="B5" s="614"/>
      <c r="C5" s="1447" t="s">
        <v>295</v>
      </c>
      <c r="D5" s="1448"/>
      <c r="E5" s="1026"/>
      <c r="F5" s="1030"/>
      <c r="G5" s="1030"/>
      <c r="H5" s="1030"/>
      <c r="I5" s="1030"/>
      <c r="J5" s="1030"/>
      <c r="K5" s="1030"/>
      <c r="L5" s="1030"/>
      <c r="M5" s="1030"/>
      <c r="N5" s="1030"/>
      <c r="O5" s="1030"/>
      <c r="P5" s="1030"/>
      <c r="Q5" s="1030"/>
      <c r="S5" s="1030"/>
      <c r="T5" s="1030"/>
      <c r="U5" s="1030"/>
      <c r="V5" s="1030"/>
      <c r="W5" s="1030"/>
      <c r="X5" s="1030"/>
      <c r="Y5" s="8"/>
      <c r="Z5" s="4"/>
    </row>
    <row r="6" spans="1:26" ht="13.5" customHeight="1">
      <c r="A6" s="4"/>
      <c r="B6" s="614"/>
      <c r="C6" s="1449"/>
      <c r="D6" s="1449"/>
      <c r="E6" s="1026"/>
      <c r="F6" s="1432">
        <v>2011</v>
      </c>
      <c r="G6" s="1432"/>
      <c r="H6" s="1432"/>
      <c r="I6" s="1432"/>
      <c r="J6" s="1432"/>
      <c r="K6" s="1432"/>
      <c r="L6" s="1432"/>
      <c r="M6" s="1031"/>
      <c r="N6" s="1433">
        <v>2012</v>
      </c>
      <c r="O6" s="1433"/>
      <c r="P6" s="1433"/>
      <c r="Q6" s="1433"/>
      <c r="R6" s="1433"/>
      <c r="S6" s="1433"/>
      <c r="T6" s="1433"/>
      <c r="U6" s="1433"/>
      <c r="V6" s="1433"/>
      <c r="W6" s="1433"/>
      <c r="X6" s="1433"/>
      <c r="Y6" s="8"/>
      <c r="Z6" s="4"/>
    </row>
    <row r="7" spans="1:26">
      <c r="A7" s="4"/>
      <c r="B7" s="614"/>
      <c r="C7" s="1026"/>
      <c r="D7" s="1026"/>
      <c r="E7" s="1"/>
      <c r="F7" s="1434" t="s">
        <v>325</v>
      </c>
      <c r="G7" s="1434"/>
      <c r="H7" s="1434"/>
      <c r="I7" s="311"/>
      <c r="J7" s="1434" t="s">
        <v>322</v>
      </c>
      <c r="K7" s="1434"/>
      <c r="L7" s="1434"/>
      <c r="M7" s="1025"/>
      <c r="N7" s="1435" t="s">
        <v>323</v>
      </c>
      <c r="O7" s="1435"/>
      <c r="P7" s="1435"/>
      <c r="Q7" s="1025"/>
      <c r="R7" s="1435" t="s">
        <v>324</v>
      </c>
      <c r="S7" s="1435"/>
      <c r="T7" s="1435"/>
      <c r="U7" s="1025"/>
      <c r="V7" s="1435" t="s">
        <v>325</v>
      </c>
      <c r="W7" s="1435"/>
      <c r="X7" s="1435"/>
      <c r="Y7" s="8"/>
      <c r="Z7" s="4"/>
    </row>
    <row r="8" spans="1:26" ht="4.5" customHeight="1">
      <c r="A8" s="4"/>
      <c r="B8" s="614"/>
      <c r="C8" s="1026"/>
      <c r="D8" s="1026"/>
      <c r="E8" s="1026"/>
      <c r="F8" s="1026"/>
      <c r="G8" s="1026"/>
      <c r="H8" s="1026"/>
      <c r="I8" s="1026"/>
      <c r="J8" s="1026"/>
      <c r="K8" s="1026"/>
      <c r="L8" s="1026"/>
      <c r="M8" s="1026"/>
      <c r="N8" s="1026"/>
      <c r="O8" s="1026"/>
      <c r="P8" s="1026"/>
      <c r="Q8" s="1026"/>
      <c r="R8" s="1026"/>
      <c r="S8" s="1026"/>
      <c r="T8" s="1026"/>
      <c r="U8" s="1026"/>
      <c r="V8" s="1026"/>
      <c r="W8" s="1026"/>
      <c r="X8" s="1026"/>
      <c r="Y8" s="8"/>
      <c r="Z8" s="4"/>
    </row>
    <row r="9" spans="1:26" s="950" customFormat="1" ht="14.25" customHeight="1">
      <c r="A9" s="292"/>
      <c r="B9" s="293"/>
      <c r="C9" s="1424" t="s">
        <v>3</v>
      </c>
      <c r="D9" s="1424"/>
      <c r="E9" s="978"/>
      <c r="F9" s="1443">
        <v>10648.7</v>
      </c>
      <c r="G9" s="1443"/>
      <c r="H9" s="1443"/>
      <c r="I9" s="1032"/>
      <c r="J9" s="1443">
        <v>10653.8</v>
      </c>
      <c r="K9" s="1443"/>
      <c r="L9" s="1443"/>
      <c r="M9" s="1032"/>
      <c r="N9" s="1443">
        <v>10606.7</v>
      </c>
      <c r="O9" s="1443"/>
      <c r="P9" s="1443"/>
      <c r="Q9" s="1032"/>
      <c r="R9" s="1443">
        <v>10600.8</v>
      </c>
      <c r="S9" s="1443"/>
      <c r="T9" s="1443"/>
      <c r="U9" s="1032"/>
      <c r="V9" s="1442">
        <v>10598</v>
      </c>
      <c r="W9" s="1442"/>
      <c r="X9" s="1442"/>
      <c r="Y9" s="8"/>
      <c r="Z9" s="292"/>
    </row>
    <row r="10" spans="1:26" ht="14.25" customHeight="1">
      <c r="A10" s="4"/>
      <c r="B10" s="30"/>
      <c r="C10" s="314" t="s">
        <v>99</v>
      </c>
      <c r="D10" s="23"/>
      <c r="E10" s="8"/>
      <c r="F10" s="1438">
        <v>5152.7</v>
      </c>
      <c r="G10" s="1438"/>
      <c r="H10" s="1438"/>
      <c r="I10" s="311"/>
      <c r="J10" s="1438">
        <v>5154.8999999999996</v>
      </c>
      <c r="K10" s="1438"/>
      <c r="L10" s="1438"/>
      <c r="M10" s="311"/>
      <c r="N10" s="1438">
        <v>5130.2</v>
      </c>
      <c r="O10" s="1438"/>
      <c r="P10" s="1438"/>
      <c r="Q10" s="311"/>
      <c r="R10" s="1438">
        <v>5127</v>
      </c>
      <c r="S10" s="1438"/>
      <c r="T10" s="1438"/>
      <c r="U10" s="311"/>
      <c r="V10" s="1439">
        <v>5125.3999999999996</v>
      </c>
      <c r="W10" s="1439"/>
      <c r="X10" s="1439"/>
      <c r="Y10" s="5"/>
      <c r="Z10" s="4"/>
    </row>
    <row r="11" spans="1:26" ht="14.25" customHeight="1">
      <c r="A11" s="4"/>
      <c r="B11" s="30"/>
      <c r="C11" s="314" t="s">
        <v>98</v>
      </c>
      <c r="D11" s="23"/>
      <c r="E11" s="8"/>
      <c r="F11" s="1438">
        <v>5496</v>
      </c>
      <c r="G11" s="1438"/>
      <c r="H11" s="1438"/>
      <c r="I11" s="311"/>
      <c r="J11" s="1438">
        <v>5498.9</v>
      </c>
      <c r="K11" s="1438"/>
      <c r="L11" s="1438"/>
      <c r="M11" s="311"/>
      <c r="N11" s="1438">
        <v>5476.5</v>
      </c>
      <c r="O11" s="1438"/>
      <c r="P11" s="1438"/>
      <c r="Q11" s="311"/>
      <c r="R11" s="1438">
        <v>5473.8</v>
      </c>
      <c r="S11" s="1438"/>
      <c r="T11" s="1438"/>
      <c r="U11" s="311"/>
      <c r="V11" s="1439">
        <v>5472.7</v>
      </c>
      <c r="W11" s="1439"/>
      <c r="X11" s="1439"/>
      <c r="Y11" s="5"/>
      <c r="Z11" s="4"/>
    </row>
    <row r="12" spans="1:26" ht="19.5" customHeight="1">
      <c r="A12" s="4"/>
      <c r="B12" s="30"/>
      <c r="C12" s="314" t="s">
        <v>319</v>
      </c>
      <c r="D12" s="1033"/>
      <c r="E12" s="8"/>
      <c r="F12" s="1438">
        <v>1609</v>
      </c>
      <c r="G12" s="1438"/>
      <c r="H12" s="1438"/>
      <c r="I12" s="311"/>
      <c r="J12" s="1438">
        <v>1608.2</v>
      </c>
      <c r="K12" s="1438"/>
      <c r="L12" s="1438"/>
      <c r="M12" s="311"/>
      <c r="N12" s="1438">
        <v>1592.8</v>
      </c>
      <c r="O12" s="1438"/>
      <c r="P12" s="1438"/>
      <c r="Q12" s="311"/>
      <c r="R12" s="1438">
        <v>1589.7</v>
      </c>
      <c r="S12" s="1438"/>
      <c r="T12" s="1438"/>
      <c r="U12" s="311"/>
      <c r="V12" s="1439">
        <v>1587.1</v>
      </c>
      <c r="W12" s="1439"/>
      <c r="X12" s="1439"/>
      <c r="Y12" s="5"/>
      <c r="Z12" s="4"/>
    </row>
    <row r="13" spans="1:26" ht="14.25" customHeight="1">
      <c r="A13" s="4"/>
      <c r="B13" s="30"/>
      <c r="C13" s="314" t="s">
        <v>296</v>
      </c>
      <c r="D13" s="23"/>
      <c r="E13" s="8"/>
      <c r="F13" s="1438">
        <v>1139.7</v>
      </c>
      <c r="G13" s="1438"/>
      <c r="H13" s="1438"/>
      <c r="I13" s="311"/>
      <c r="J13" s="1438">
        <v>1133.4000000000001</v>
      </c>
      <c r="K13" s="1438"/>
      <c r="L13" s="1438"/>
      <c r="M13" s="311"/>
      <c r="N13" s="1438">
        <v>1136.9000000000001</v>
      </c>
      <c r="O13" s="1438"/>
      <c r="P13" s="1438"/>
      <c r="Q13" s="311"/>
      <c r="R13" s="1438">
        <v>1131</v>
      </c>
      <c r="S13" s="1438"/>
      <c r="T13" s="1438"/>
      <c r="U13" s="311"/>
      <c r="V13" s="1439">
        <v>1125.5</v>
      </c>
      <c r="W13" s="1439"/>
      <c r="X13" s="1439"/>
      <c r="Y13" s="5"/>
      <c r="Z13" s="4"/>
    </row>
    <row r="14" spans="1:26" ht="14.25" customHeight="1">
      <c r="A14" s="4"/>
      <c r="B14" s="30"/>
      <c r="C14" s="314" t="s">
        <v>297</v>
      </c>
      <c r="D14" s="23"/>
      <c r="E14" s="8"/>
      <c r="F14" s="1438">
        <v>3150.4</v>
      </c>
      <c r="G14" s="1438"/>
      <c r="H14" s="1438"/>
      <c r="I14" s="311"/>
      <c r="J14" s="1438">
        <v>3145.6</v>
      </c>
      <c r="K14" s="1438"/>
      <c r="L14" s="1438"/>
      <c r="M14" s="311"/>
      <c r="N14" s="1438">
        <v>3111.1</v>
      </c>
      <c r="O14" s="1438"/>
      <c r="P14" s="1438"/>
      <c r="Q14" s="311"/>
      <c r="R14" s="1438">
        <v>3101.3</v>
      </c>
      <c r="S14" s="1438"/>
      <c r="T14" s="1438"/>
      <c r="U14" s="311"/>
      <c r="V14" s="1439">
        <v>3092.3</v>
      </c>
      <c r="W14" s="1439"/>
      <c r="X14" s="1439"/>
      <c r="Y14" s="5"/>
      <c r="Z14" s="4"/>
    </row>
    <row r="15" spans="1:26" ht="14.25" customHeight="1">
      <c r="A15" s="4"/>
      <c r="B15" s="30"/>
      <c r="C15" s="314" t="s">
        <v>298</v>
      </c>
      <c r="D15" s="23"/>
      <c r="E15" s="8"/>
      <c r="F15" s="1438">
        <v>4749.7</v>
      </c>
      <c r="G15" s="1438"/>
      <c r="H15" s="1438"/>
      <c r="I15" s="311"/>
      <c r="J15" s="1438">
        <v>4766.5</v>
      </c>
      <c r="K15" s="1438"/>
      <c r="L15" s="1438"/>
      <c r="M15" s="311"/>
      <c r="N15" s="1438">
        <v>4765.8999999999996</v>
      </c>
      <c r="O15" s="1438"/>
      <c r="P15" s="1438"/>
      <c r="Q15" s="311"/>
      <c r="R15" s="1438">
        <v>4778.8999999999996</v>
      </c>
      <c r="S15" s="1438"/>
      <c r="T15" s="1438"/>
      <c r="U15" s="311"/>
      <c r="V15" s="1439">
        <v>4793.2</v>
      </c>
      <c r="W15" s="1439"/>
      <c r="X15" s="1439"/>
      <c r="Y15" s="5"/>
      <c r="Z15" s="4"/>
    </row>
    <row r="16" spans="1:26" s="950" customFormat="1" ht="19.5" customHeight="1">
      <c r="A16" s="292"/>
      <c r="B16" s="293"/>
      <c r="C16" s="1424" t="s">
        <v>318</v>
      </c>
      <c r="D16" s="1424"/>
      <c r="E16" s="978"/>
      <c r="F16" s="1443">
        <v>5543.4</v>
      </c>
      <c r="G16" s="1443"/>
      <c r="H16" s="1443"/>
      <c r="I16" s="1032"/>
      <c r="J16" s="1443">
        <v>5506.5</v>
      </c>
      <c r="K16" s="1443"/>
      <c r="L16" s="1443"/>
      <c r="M16" s="1032"/>
      <c r="N16" s="1443">
        <v>5481.7</v>
      </c>
      <c r="O16" s="1443"/>
      <c r="P16" s="1443"/>
      <c r="Q16" s="1032"/>
      <c r="R16" s="1443">
        <v>5515.2</v>
      </c>
      <c r="S16" s="1443"/>
      <c r="T16" s="1443"/>
      <c r="U16" s="1032"/>
      <c r="V16" s="1442">
        <v>5527.2</v>
      </c>
      <c r="W16" s="1442"/>
      <c r="X16" s="1442"/>
      <c r="Y16" s="949"/>
      <c r="Z16" s="292"/>
    </row>
    <row r="17" spans="1:33" ht="14.25" customHeight="1">
      <c r="A17" s="4"/>
      <c r="B17" s="30"/>
      <c r="C17" s="314" t="s">
        <v>99</v>
      </c>
      <c r="D17" s="23"/>
      <c r="E17" s="8"/>
      <c r="F17" s="1438">
        <v>2952.4</v>
      </c>
      <c r="G17" s="1438"/>
      <c r="H17" s="1438"/>
      <c r="I17" s="311"/>
      <c r="J17" s="1438">
        <v>2920.6</v>
      </c>
      <c r="K17" s="1438"/>
      <c r="L17" s="1438"/>
      <c r="M17" s="311"/>
      <c r="N17" s="1438">
        <v>2888.2</v>
      </c>
      <c r="O17" s="1438"/>
      <c r="P17" s="1438"/>
      <c r="Q17" s="311"/>
      <c r="R17" s="1438">
        <v>2909</v>
      </c>
      <c r="S17" s="1438"/>
      <c r="T17" s="1438"/>
      <c r="U17" s="311"/>
      <c r="V17" s="1439">
        <v>2920</v>
      </c>
      <c r="W17" s="1439"/>
      <c r="X17" s="1439"/>
      <c r="Y17" s="5"/>
      <c r="Z17" s="4"/>
    </row>
    <row r="18" spans="1:33" ht="14.25" customHeight="1">
      <c r="A18" s="4"/>
      <c r="B18" s="30"/>
      <c r="C18" s="314" t="s">
        <v>98</v>
      </c>
      <c r="D18" s="23"/>
      <c r="E18" s="8"/>
      <c r="F18" s="1438">
        <v>2591</v>
      </c>
      <c r="G18" s="1438"/>
      <c r="H18" s="1438"/>
      <c r="I18" s="311"/>
      <c r="J18" s="1438">
        <v>2585.8000000000002</v>
      </c>
      <c r="K18" s="1438"/>
      <c r="L18" s="1438"/>
      <c r="M18" s="311"/>
      <c r="N18" s="1438">
        <v>2593.5</v>
      </c>
      <c r="O18" s="1438"/>
      <c r="P18" s="1438"/>
      <c r="Q18" s="311"/>
      <c r="R18" s="1438">
        <v>2606.1</v>
      </c>
      <c r="S18" s="1438"/>
      <c r="T18" s="1438"/>
      <c r="U18" s="311"/>
      <c r="V18" s="1439">
        <v>2607.1999999999998</v>
      </c>
      <c r="W18" s="1439"/>
      <c r="X18" s="1439"/>
      <c r="Y18" s="5"/>
      <c r="Z18" s="4"/>
    </row>
    <row r="19" spans="1:33" ht="19.5" customHeight="1">
      <c r="A19" s="4"/>
      <c r="B19" s="30"/>
      <c r="C19" s="314" t="s">
        <v>296</v>
      </c>
      <c r="D19" s="23"/>
      <c r="E19" s="8"/>
      <c r="F19" s="1438">
        <v>460.6</v>
      </c>
      <c r="G19" s="1438"/>
      <c r="H19" s="1438"/>
      <c r="I19" s="311"/>
      <c r="J19" s="1438">
        <v>441.4</v>
      </c>
      <c r="K19" s="1438"/>
      <c r="L19" s="1438"/>
      <c r="M19" s="311"/>
      <c r="N19" s="1438">
        <v>426.7</v>
      </c>
      <c r="O19" s="1438"/>
      <c r="P19" s="1438"/>
      <c r="Q19" s="311"/>
      <c r="R19" s="1438">
        <v>421.3</v>
      </c>
      <c r="S19" s="1438"/>
      <c r="T19" s="1438"/>
      <c r="U19" s="311"/>
      <c r="V19" s="1439">
        <v>449.1</v>
      </c>
      <c r="W19" s="1439"/>
      <c r="X19" s="1439"/>
      <c r="Y19" s="5"/>
      <c r="Z19" s="4"/>
    </row>
    <row r="20" spans="1:33" ht="14.25" customHeight="1">
      <c r="A20" s="4"/>
      <c r="B20" s="30"/>
      <c r="C20" s="314" t="s">
        <v>297</v>
      </c>
      <c r="D20" s="23"/>
      <c r="E20" s="8"/>
      <c r="F20" s="1438">
        <v>2849.3</v>
      </c>
      <c r="G20" s="1438"/>
      <c r="H20" s="1438"/>
      <c r="I20" s="311"/>
      <c r="J20" s="1438">
        <v>2844</v>
      </c>
      <c r="K20" s="1438"/>
      <c r="L20" s="1438"/>
      <c r="M20" s="311"/>
      <c r="N20" s="1438">
        <v>2823.7</v>
      </c>
      <c r="O20" s="1438"/>
      <c r="P20" s="1438"/>
      <c r="Q20" s="311"/>
      <c r="R20" s="1438">
        <v>2818.4</v>
      </c>
      <c r="S20" s="1438"/>
      <c r="T20" s="1438"/>
      <c r="U20" s="311"/>
      <c r="V20" s="1439">
        <v>2792.4</v>
      </c>
      <c r="W20" s="1439"/>
      <c r="X20" s="1439"/>
      <c r="Y20" s="5"/>
      <c r="Z20" s="4"/>
    </row>
    <row r="21" spans="1:33" ht="14.25" customHeight="1">
      <c r="A21" s="4"/>
      <c r="B21" s="30"/>
      <c r="C21" s="314" t="s">
        <v>298</v>
      </c>
      <c r="D21" s="23"/>
      <c r="E21" s="8"/>
      <c r="F21" s="1438">
        <v>2233.5</v>
      </c>
      <c r="G21" s="1438"/>
      <c r="H21" s="1438"/>
      <c r="I21" s="311"/>
      <c r="J21" s="1438">
        <v>2221.1</v>
      </c>
      <c r="K21" s="1438"/>
      <c r="L21" s="1438"/>
      <c r="M21" s="311"/>
      <c r="N21" s="1438">
        <v>2231.4</v>
      </c>
      <c r="O21" s="1438"/>
      <c r="P21" s="1438"/>
      <c r="Q21" s="311"/>
      <c r="R21" s="1438">
        <v>2275.5</v>
      </c>
      <c r="S21" s="1438"/>
      <c r="T21" s="1438"/>
      <c r="U21" s="311"/>
      <c r="V21" s="1439">
        <v>2285.6999999999998</v>
      </c>
      <c r="W21" s="1439"/>
      <c r="X21" s="1439"/>
      <c r="Y21" s="5"/>
      <c r="Z21" s="4"/>
    </row>
    <row r="22" spans="1:33" s="981" customFormat="1" ht="19.5" customHeight="1">
      <c r="A22" s="696"/>
      <c r="B22" s="1034"/>
      <c r="C22" s="1424" t="s">
        <v>562</v>
      </c>
      <c r="D22" s="1424"/>
      <c r="E22" s="982"/>
      <c r="F22" s="1440">
        <v>61.3</v>
      </c>
      <c r="G22" s="1440"/>
      <c r="H22" s="1440"/>
      <c r="I22" s="1035"/>
      <c r="J22" s="1440">
        <v>60.9</v>
      </c>
      <c r="K22" s="1440"/>
      <c r="L22" s="1440"/>
      <c r="M22" s="1035"/>
      <c r="N22" s="1440">
        <v>60.8</v>
      </c>
      <c r="O22" s="1440"/>
      <c r="P22" s="1440"/>
      <c r="Q22" s="1035"/>
      <c r="R22" s="1440">
        <v>61.2</v>
      </c>
      <c r="S22" s="1440"/>
      <c r="T22" s="1440"/>
      <c r="U22" s="1035"/>
      <c r="V22" s="1441">
        <v>61.3</v>
      </c>
      <c r="W22" s="1441"/>
      <c r="X22" s="1441"/>
      <c r="Y22" s="983"/>
      <c r="Z22" s="696"/>
    </row>
    <row r="23" spans="1:33" ht="14.25" customHeight="1">
      <c r="A23" s="4"/>
      <c r="B23" s="30"/>
      <c r="C23" s="314" t="s">
        <v>99</v>
      </c>
      <c r="D23" s="23"/>
      <c r="E23" s="8"/>
      <c r="F23" s="1438">
        <v>68.2</v>
      </c>
      <c r="G23" s="1438"/>
      <c r="H23" s="1438"/>
      <c r="I23" s="310"/>
      <c r="J23" s="1438">
        <v>67.400000000000006</v>
      </c>
      <c r="K23" s="1438"/>
      <c r="L23" s="1438"/>
      <c r="M23" s="310"/>
      <c r="N23" s="1438">
        <v>66.900000000000006</v>
      </c>
      <c r="O23" s="1438"/>
      <c r="P23" s="1438"/>
      <c r="Q23" s="310"/>
      <c r="R23" s="1438">
        <v>67.400000000000006</v>
      </c>
      <c r="S23" s="1438"/>
      <c r="T23" s="1438"/>
      <c r="U23" s="310"/>
      <c r="V23" s="1439">
        <v>67.7</v>
      </c>
      <c r="W23" s="1439"/>
      <c r="X23" s="1439"/>
      <c r="Y23" s="5"/>
      <c r="Z23" s="4"/>
    </row>
    <row r="24" spans="1:33" ht="14.25" customHeight="1">
      <c r="A24" s="4"/>
      <c r="B24" s="30"/>
      <c r="C24" s="314" t="s">
        <v>98</v>
      </c>
      <c r="D24" s="23"/>
      <c r="E24" s="8"/>
      <c r="F24" s="1438">
        <v>55</v>
      </c>
      <c r="G24" s="1438"/>
      <c r="H24" s="1438"/>
      <c r="I24" s="310"/>
      <c r="J24" s="1438">
        <v>54.8</v>
      </c>
      <c r="K24" s="1438"/>
      <c r="L24" s="1438"/>
      <c r="M24" s="310"/>
      <c r="N24" s="1438">
        <v>55.2</v>
      </c>
      <c r="O24" s="1438"/>
      <c r="P24" s="1438"/>
      <c r="Q24" s="310"/>
      <c r="R24" s="1438">
        <v>55.5</v>
      </c>
      <c r="S24" s="1438"/>
      <c r="T24" s="1438"/>
      <c r="U24" s="310"/>
      <c r="V24" s="1439">
        <v>55.5</v>
      </c>
      <c r="W24" s="1439"/>
      <c r="X24" s="1439"/>
      <c r="Y24" s="5"/>
      <c r="Z24" s="4"/>
    </row>
    <row r="25" spans="1:33" ht="19.5" customHeight="1">
      <c r="A25" s="4"/>
      <c r="B25" s="30"/>
      <c r="C25" s="314" t="s">
        <v>314</v>
      </c>
      <c r="D25" s="23"/>
      <c r="E25" s="8"/>
      <c r="F25" s="1438">
        <v>74.2</v>
      </c>
      <c r="G25" s="1438"/>
      <c r="H25" s="1438"/>
      <c r="I25" s="310"/>
      <c r="J25" s="1438">
        <v>73.7</v>
      </c>
      <c r="K25" s="1438"/>
      <c r="L25" s="1438"/>
      <c r="M25" s="310"/>
      <c r="N25" s="1438">
        <v>73.8</v>
      </c>
      <c r="O25" s="1438"/>
      <c r="P25" s="1438"/>
      <c r="Q25" s="310"/>
      <c r="R25" s="1438">
        <v>74.099999999999994</v>
      </c>
      <c r="S25" s="1438"/>
      <c r="T25" s="1438"/>
      <c r="U25" s="310"/>
      <c r="V25" s="1439">
        <v>74.3</v>
      </c>
      <c r="W25" s="1439"/>
      <c r="X25" s="1439"/>
      <c r="Y25" s="5"/>
      <c r="Z25" s="4"/>
    </row>
    <row r="26" spans="1:33" ht="14.25" customHeight="1">
      <c r="A26" s="4"/>
      <c r="B26" s="30"/>
      <c r="C26" s="314" t="s">
        <v>296</v>
      </c>
      <c r="D26" s="23"/>
      <c r="E26" s="8"/>
      <c r="F26" s="1438">
        <v>40.4</v>
      </c>
      <c r="G26" s="1438"/>
      <c r="H26" s="1438"/>
      <c r="I26" s="310"/>
      <c r="J26" s="1438">
        <v>38.9</v>
      </c>
      <c r="K26" s="1438"/>
      <c r="L26" s="1438"/>
      <c r="M26" s="310"/>
      <c r="N26" s="1438">
        <v>37.5</v>
      </c>
      <c r="O26" s="1438"/>
      <c r="P26" s="1438"/>
      <c r="Q26" s="310"/>
      <c r="R26" s="1438">
        <v>37.200000000000003</v>
      </c>
      <c r="S26" s="1438"/>
      <c r="T26" s="1438"/>
      <c r="U26" s="310"/>
      <c r="V26" s="1439">
        <v>39.9</v>
      </c>
      <c r="W26" s="1439"/>
      <c r="X26" s="1439"/>
      <c r="Y26" s="5"/>
      <c r="Z26" s="4"/>
    </row>
    <row r="27" spans="1:33" ht="14.25" customHeight="1">
      <c r="A27" s="4"/>
      <c r="B27" s="30"/>
      <c r="C27" s="314" t="s">
        <v>297</v>
      </c>
      <c r="D27" s="8"/>
      <c r="E27" s="8"/>
      <c r="F27" s="1436">
        <v>90.4</v>
      </c>
      <c r="G27" s="1436"/>
      <c r="H27" s="1436"/>
      <c r="I27" s="310"/>
      <c r="J27" s="1436">
        <v>90.4</v>
      </c>
      <c r="K27" s="1436"/>
      <c r="L27" s="1436"/>
      <c r="M27" s="310"/>
      <c r="N27" s="1436">
        <v>90.8</v>
      </c>
      <c r="O27" s="1436"/>
      <c r="P27" s="1436"/>
      <c r="Q27" s="310"/>
      <c r="R27" s="1436">
        <v>90.9</v>
      </c>
      <c r="S27" s="1436"/>
      <c r="T27" s="1436"/>
      <c r="U27" s="310"/>
      <c r="V27" s="1437">
        <v>90.3</v>
      </c>
      <c r="W27" s="1437"/>
      <c r="X27" s="1437"/>
      <c r="Y27" s="5"/>
      <c r="Z27" s="4"/>
    </row>
    <row r="28" spans="1:33" ht="14.25" customHeight="1">
      <c r="A28" s="4"/>
      <c r="B28" s="30"/>
      <c r="C28" s="314" t="s">
        <v>298</v>
      </c>
      <c r="D28" s="8"/>
      <c r="E28" s="8"/>
      <c r="F28" s="1436">
        <v>47</v>
      </c>
      <c r="G28" s="1436"/>
      <c r="H28" s="1436"/>
      <c r="I28" s="310"/>
      <c r="J28" s="1436">
        <v>46.6</v>
      </c>
      <c r="K28" s="1436"/>
      <c r="L28" s="1436"/>
      <c r="M28" s="310"/>
      <c r="N28" s="1436">
        <v>46.8</v>
      </c>
      <c r="O28" s="1436"/>
      <c r="P28" s="1436"/>
      <c r="Q28" s="310"/>
      <c r="R28" s="1436">
        <v>47.6</v>
      </c>
      <c r="S28" s="1436"/>
      <c r="T28" s="1436"/>
      <c r="U28" s="310"/>
      <c r="V28" s="1437">
        <v>47.7</v>
      </c>
      <c r="W28" s="1437"/>
      <c r="X28" s="1437"/>
      <c r="Y28" s="5"/>
      <c r="Z28" s="4"/>
    </row>
    <row r="29" spans="1:33" ht="13.5" customHeight="1">
      <c r="A29" s="4"/>
      <c r="B29" s="30"/>
      <c r="C29" s="313" t="s">
        <v>317</v>
      </c>
      <c r="D29" s="8"/>
      <c r="E29" s="310"/>
      <c r="F29" s="310"/>
      <c r="G29" s="310"/>
      <c r="H29" s="310"/>
      <c r="I29" s="1036"/>
      <c r="J29" s="310"/>
      <c r="K29" s="310"/>
      <c r="L29" s="310"/>
      <c r="M29" s="310"/>
      <c r="N29" s="310"/>
      <c r="O29" s="310"/>
      <c r="P29" s="310"/>
      <c r="Q29" s="310"/>
      <c r="R29" s="310"/>
      <c r="S29" s="310"/>
      <c r="T29" s="310"/>
      <c r="U29" s="310"/>
      <c r="V29" s="310"/>
      <c r="W29" s="310"/>
      <c r="X29" s="310"/>
      <c r="Y29" s="5"/>
      <c r="Z29" s="4"/>
    </row>
    <row r="30" spans="1:33" ht="10.5" customHeight="1">
      <c r="A30" s="4"/>
      <c r="B30" s="30"/>
      <c r="C30" s="1037"/>
      <c r="D30" s="5"/>
      <c r="E30" s="5"/>
      <c r="F30" s="5"/>
      <c r="G30" s="5"/>
      <c r="H30" s="5"/>
      <c r="I30" s="5"/>
      <c r="J30" s="5"/>
      <c r="K30" s="5"/>
      <c r="L30" s="5"/>
      <c r="M30" s="5"/>
      <c r="N30" s="5"/>
      <c r="O30" s="5"/>
      <c r="P30" s="5"/>
      <c r="Q30" s="5"/>
      <c r="R30" s="5"/>
      <c r="S30" s="5"/>
      <c r="T30" s="5"/>
      <c r="U30" s="5"/>
      <c r="V30" s="1428"/>
      <c r="W30" s="1428"/>
      <c r="X30" s="1428"/>
      <c r="Y30" s="5"/>
      <c r="Z30" s="4"/>
      <c r="AA30" s="1038"/>
      <c r="AB30" s="1038"/>
      <c r="AD30" s="1038"/>
      <c r="AE30" s="1038"/>
      <c r="AF30" s="1038"/>
      <c r="AG30" s="1038"/>
    </row>
    <row r="31" spans="1:33" s="12" customFormat="1" ht="13.5" customHeight="1" thickBot="1">
      <c r="A31" s="11"/>
      <c r="B31" s="31"/>
      <c r="C31" s="1039" t="s">
        <v>563</v>
      </c>
      <c r="D31" s="1040"/>
      <c r="E31" s="1040"/>
      <c r="F31" s="1040"/>
      <c r="G31" s="1040"/>
      <c r="H31" s="1041"/>
      <c r="I31" s="1041"/>
      <c r="J31" s="1041"/>
      <c r="K31" s="1041"/>
      <c r="L31" s="1041"/>
      <c r="M31" s="1041"/>
      <c r="N31" s="1041"/>
      <c r="O31" s="1041"/>
      <c r="P31" s="1041"/>
      <c r="Q31" s="1041"/>
      <c r="R31" s="1041"/>
      <c r="S31" s="1041"/>
      <c r="T31" s="1041"/>
      <c r="U31" s="1041"/>
      <c r="V31" s="1042"/>
      <c r="W31" s="1043"/>
      <c r="X31" s="1042"/>
      <c r="Y31" s="5"/>
      <c r="Z31" s="11"/>
      <c r="AA31" s="1038"/>
      <c r="AB31" s="1038"/>
      <c r="AD31" s="1038"/>
      <c r="AE31" s="1038"/>
      <c r="AF31" s="1038"/>
      <c r="AG31" s="1038"/>
    </row>
    <row r="32" spans="1:33" ht="6" customHeight="1">
      <c r="A32" s="4"/>
      <c r="B32" s="30"/>
      <c r="C32" s="1429" t="s">
        <v>299</v>
      </c>
      <c r="D32" s="1430"/>
      <c r="E32" s="18"/>
      <c r="F32" s="1044"/>
      <c r="G32" s="1044"/>
      <c r="H32" s="1044"/>
      <c r="I32" s="1044"/>
      <c r="J32" s="1044"/>
      <c r="K32" s="1044"/>
      <c r="L32" s="1044"/>
      <c r="M32" s="1044"/>
      <c r="N32" s="1044"/>
      <c r="O32" s="1044"/>
      <c r="P32" s="1044"/>
      <c r="Q32" s="1030"/>
      <c r="R32" s="4"/>
      <c r="S32" s="1030"/>
      <c r="T32" s="1030"/>
      <c r="U32" s="1030"/>
      <c r="V32" s="1030"/>
      <c r="W32" s="1030"/>
      <c r="X32" s="1030"/>
      <c r="Y32" s="5"/>
      <c r="Z32" s="4"/>
    </row>
    <row r="33" spans="1:26" ht="13.5" customHeight="1">
      <c r="A33" s="4"/>
      <c r="B33" s="30"/>
      <c r="C33" s="1431"/>
      <c r="D33" s="1431"/>
      <c r="E33" s="1026"/>
      <c r="F33" s="1432">
        <v>2011</v>
      </c>
      <c r="G33" s="1432"/>
      <c r="H33" s="1432"/>
      <c r="I33" s="1432"/>
      <c r="J33" s="1432"/>
      <c r="K33" s="1432"/>
      <c r="L33" s="1432"/>
      <c r="M33" s="1031"/>
      <c r="N33" s="1433">
        <v>2012</v>
      </c>
      <c r="O33" s="1433"/>
      <c r="P33" s="1433"/>
      <c r="Q33" s="1433"/>
      <c r="R33" s="1433"/>
      <c r="S33" s="1433"/>
      <c r="T33" s="1433"/>
      <c r="U33" s="1433"/>
      <c r="V33" s="1433"/>
      <c r="W33" s="1433"/>
      <c r="X33" s="1433"/>
      <c r="Y33" s="1045"/>
      <c r="Z33" s="4"/>
    </row>
    <row r="34" spans="1:26" ht="12.75" customHeight="1">
      <c r="A34" s="4"/>
      <c r="B34" s="30"/>
      <c r="C34" s="1026"/>
      <c r="D34" s="1026"/>
      <c r="E34" s="1026"/>
      <c r="F34" s="1434" t="s">
        <v>325</v>
      </c>
      <c r="G34" s="1434"/>
      <c r="H34" s="1434"/>
      <c r="I34" s="311"/>
      <c r="J34" s="1434" t="s">
        <v>322</v>
      </c>
      <c r="K34" s="1434"/>
      <c r="L34" s="1434"/>
      <c r="M34" s="1025"/>
      <c r="N34" s="1435" t="s">
        <v>323</v>
      </c>
      <c r="O34" s="1435"/>
      <c r="P34" s="1435"/>
      <c r="Q34" s="1025"/>
      <c r="R34" s="1435" t="s">
        <v>324</v>
      </c>
      <c r="S34" s="1435"/>
      <c r="T34" s="1435"/>
      <c r="U34" s="1025"/>
      <c r="V34" s="1435" t="s">
        <v>325</v>
      </c>
      <c r="W34" s="1435"/>
      <c r="X34" s="1435"/>
      <c r="Y34" s="1045"/>
      <c r="Z34" s="4"/>
    </row>
    <row r="35" spans="1:26" ht="12.75" customHeight="1">
      <c r="A35" s="4"/>
      <c r="B35" s="30"/>
      <c r="C35" s="1026"/>
      <c r="D35" s="1026"/>
      <c r="E35" s="1026"/>
      <c r="F35" s="581" t="s">
        <v>300</v>
      </c>
      <c r="G35" s="1046"/>
      <c r="H35" s="581" t="s">
        <v>160</v>
      </c>
      <c r="I35" s="1025"/>
      <c r="J35" s="1021" t="s">
        <v>300</v>
      </c>
      <c r="K35" s="1046"/>
      <c r="L35" s="581" t="s">
        <v>160</v>
      </c>
      <c r="M35" s="312"/>
      <c r="N35" s="581" t="s">
        <v>300</v>
      </c>
      <c r="O35" s="1046"/>
      <c r="P35" s="581" t="s">
        <v>160</v>
      </c>
      <c r="Q35" s="1047"/>
      <c r="R35" s="1021" t="s">
        <v>300</v>
      </c>
      <c r="S35" s="1046"/>
      <c r="T35" s="1021" t="s">
        <v>160</v>
      </c>
      <c r="U35" s="310"/>
      <c r="V35" s="1021" t="s">
        <v>300</v>
      </c>
      <c r="W35" s="1046"/>
      <c r="X35" s="1021" t="s">
        <v>160</v>
      </c>
      <c r="Y35" s="1045"/>
      <c r="Z35" s="4"/>
    </row>
    <row r="36" spans="1:26" ht="18" customHeight="1">
      <c r="A36" s="4"/>
      <c r="B36" s="30"/>
      <c r="C36" s="1424" t="s">
        <v>3</v>
      </c>
      <c r="D36" s="1424"/>
      <c r="E36" s="1048"/>
      <c r="F36" s="1032">
        <v>9039.7000000000007</v>
      </c>
      <c r="G36" s="1049"/>
      <c r="H36" s="1032">
        <v>100</v>
      </c>
      <c r="I36" s="1049"/>
      <c r="J36" s="1032">
        <v>9045.5</v>
      </c>
      <c r="K36" s="1049"/>
      <c r="L36" s="1032">
        <v>100</v>
      </c>
      <c r="M36" s="311"/>
      <c r="N36" s="1032">
        <v>9013.9</v>
      </c>
      <c r="O36" s="1049"/>
      <c r="P36" s="1032">
        <v>100</v>
      </c>
      <c r="Q36" s="311"/>
      <c r="R36" s="1032">
        <v>9011.1</v>
      </c>
      <c r="S36" s="1049"/>
      <c r="T36" s="1032">
        <v>100</v>
      </c>
      <c r="U36" s="311"/>
      <c r="V36" s="1050">
        <v>9011</v>
      </c>
      <c r="W36" s="1049"/>
      <c r="X36" s="1032">
        <v>100</v>
      </c>
      <c r="Y36" s="1045"/>
      <c r="Z36" s="4"/>
    </row>
    <row r="37" spans="1:26" ht="13.5" customHeight="1">
      <c r="A37" s="4"/>
      <c r="B37" s="30"/>
      <c r="C37" s="1019"/>
      <c r="D37" s="676" t="s">
        <v>99</v>
      </c>
      <c r="E37" s="1048"/>
      <c r="F37" s="1051">
        <v>4327.6000000000004</v>
      </c>
      <c r="G37" s="1052"/>
      <c r="H37" s="1051">
        <v>47.9</v>
      </c>
      <c r="I37" s="1052"/>
      <c r="J37" s="1051">
        <v>4330.2</v>
      </c>
      <c r="K37" s="1052"/>
      <c r="L37" s="1051">
        <v>47.9</v>
      </c>
      <c r="M37" s="1053"/>
      <c r="N37" s="1051">
        <v>4316.2</v>
      </c>
      <c r="O37" s="1052"/>
      <c r="P37" s="1051">
        <v>47.9</v>
      </c>
      <c r="Q37" s="1053"/>
      <c r="R37" s="1051">
        <v>4314.8</v>
      </c>
      <c r="S37" s="1052"/>
      <c r="T37" s="1051">
        <v>47.9</v>
      </c>
      <c r="U37" s="1053"/>
      <c r="V37" s="1054">
        <v>4314.8999999999996</v>
      </c>
      <c r="W37" s="1052"/>
      <c r="X37" s="1051">
        <v>47.9</v>
      </c>
      <c r="Y37" s="1045"/>
      <c r="Z37" s="4"/>
    </row>
    <row r="38" spans="1:26" ht="13.5" customHeight="1">
      <c r="A38" s="4"/>
      <c r="B38" s="30"/>
      <c r="C38" s="676"/>
      <c r="D38" s="676" t="s">
        <v>98</v>
      </c>
      <c r="E38" s="1055"/>
      <c r="F38" s="1051">
        <v>4712.1000000000004</v>
      </c>
      <c r="G38" s="1052"/>
      <c r="H38" s="1051">
        <v>52.1</v>
      </c>
      <c r="I38" s="1052"/>
      <c r="J38" s="1051">
        <v>4715.3999999999996</v>
      </c>
      <c r="K38" s="1052"/>
      <c r="L38" s="1051">
        <v>52.1</v>
      </c>
      <c r="M38" s="1051"/>
      <c r="N38" s="1051">
        <v>4697.8</v>
      </c>
      <c r="O38" s="1052"/>
      <c r="P38" s="1051">
        <v>52.1</v>
      </c>
      <c r="Q38" s="1051"/>
      <c r="R38" s="1051">
        <v>4696.3</v>
      </c>
      <c r="S38" s="1052"/>
      <c r="T38" s="1051">
        <v>52.1</v>
      </c>
      <c r="U38" s="1051"/>
      <c r="V38" s="1054">
        <v>4696</v>
      </c>
      <c r="W38" s="1052"/>
      <c r="X38" s="1051">
        <v>52.1</v>
      </c>
      <c r="Y38" s="1045"/>
      <c r="Z38" s="4"/>
    </row>
    <row r="39" spans="1:26" s="1063" customFormat="1" ht="19.5" customHeight="1">
      <c r="A39" s="1056"/>
      <c r="B39" s="1057"/>
      <c r="C39" s="1020" t="s">
        <v>564</v>
      </c>
      <c r="D39" s="676"/>
      <c r="E39" s="265"/>
      <c r="F39" s="1058">
        <v>938.9</v>
      </c>
      <c r="G39" s="1059"/>
      <c r="H39" s="1060">
        <v>10.4</v>
      </c>
      <c r="I39" s="1059"/>
      <c r="J39" s="1060">
        <v>920.1</v>
      </c>
      <c r="K39" s="1059"/>
      <c r="L39" s="1060">
        <v>10.199999999999999</v>
      </c>
      <c r="M39" s="1061"/>
      <c r="N39" s="1060">
        <v>890.4</v>
      </c>
      <c r="O39" s="1059"/>
      <c r="P39" s="1060">
        <v>9.9</v>
      </c>
      <c r="Q39" s="1061"/>
      <c r="R39" s="1060">
        <v>883.9</v>
      </c>
      <c r="S39" s="1059"/>
      <c r="T39" s="1060">
        <v>9.8000000000000007</v>
      </c>
      <c r="U39" s="1061"/>
      <c r="V39" s="1062">
        <v>893.8</v>
      </c>
      <c r="W39" s="1059"/>
      <c r="X39" s="1060">
        <v>9.9</v>
      </c>
      <c r="Y39" s="1045"/>
      <c r="Z39" s="1056"/>
    </row>
    <row r="40" spans="1:26" s="700" customFormat="1" ht="13.5" customHeight="1">
      <c r="A40" s="746"/>
      <c r="B40" s="1064"/>
      <c r="C40" s="305"/>
      <c r="D40" s="306" t="s">
        <v>99</v>
      </c>
      <c r="E40" s="1065"/>
      <c r="F40" s="1066">
        <v>288.8</v>
      </c>
      <c r="G40" s="1067"/>
      <c r="H40" s="1068">
        <v>30.8</v>
      </c>
      <c r="I40" s="1067"/>
      <c r="J40" s="1068">
        <v>290.5</v>
      </c>
      <c r="K40" s="1067"/>
      <c r="L40" s="1068">
        <v>31.6</v>
      </c>
      <c r="M40" s="311"/>
      <c r="N40" s="1068">
        <v>268.10000000000002</v>
      </c>
      <c r="O40" s="1067"/>
      <c r="P40" s="1068">
        <v>30.1</v>
      </c>
      <c r="Q40" s="311"/>
      <c r="R40" s="1068">
        <v>265.39999999999998</v>
      </c>
      <c r="S40" s="1067"/>
      <c r="T40" s="1068">
        <v>30</v>
      </c>
      <c r="U40" s="311"/>
      <c r="V40" s="1069">
        <v>265</v>
      </c>
      <c r="W40" s="1067"/>
      <c r="X40" s="1068">
        <v>29.6</v>
      </c>
      <c r="Y40" s="5"/>
      <c r="Z40" s="746"/>
    </row>
    <row r="41" spans="1:26" s="700" customFormat="1" ht="13.5" customHeight="1">
      <c r="A41" s="746"/>
      <c r="B41" s="1064"/>
      <c r="C41" s="305"/>
      <c r="D41" s="306" t="s">
        <v>98</v>
      </c>
      <c r="E41" s="1065"/>
      <c r="F41" s="1066">
        <v>650</v>
      </c>
      <c r="G41" s="1067"/>
      <c r="H41" s="1068">
        <v>69.2</v>
      </c>
      <c r="I41" s="1067"/>
      <c r="J41" s="1068">
        <v>629.6</v>
      </c>
      <c r="K41" s="1067"/>
      <c r="L41" s="1068">
        <v>68.400000000000006</v>
      </c>
      <c r="M41" s="311"/>
      <c r="N41" s="1068">
        <v>622.29999999999995</v>
      </c>
      <c r="O41" s="1067"/>
      <c r="P41" s="1068">
        <v>69.900000000000006</v>
      </c>
      <c r="Q41" s="311"/>
      <c r="R41" s="1068">
        <v>618.5</v>
      </c>
      <c r="S41" s="1067"/>
      <c r="T41" s="1068">
        <v>70</v>
      </c>
      <c r="U41" s="311"/>
      <c r="V41" s="1069">
        <v>628.79999999999995</v>
      </c>
      <c r="W41" s="1067"/>
      <c r="X41" s="1068">
        <v>70.400000000000006</v>
      </c>
      <c r="Y41" s="5"/>
      <c r="Z41" s="746"/>
    </row>
    <row r="42" spans="1:26" s="1063" customFormat="1" ht="19.5" customHeight="1">
      <c r="A42" s="1056"/>
      <c r="B42" s="1057"/>
      <c r="C42" s="1020" t="s">
        <v>565</v>
      </c>
      <c r="D42" s="676"/>
      <c r="E42" s="265"/>
      <c r="F42" s="1058">
        <v>2290.1999999999998</v>
      </c>
      <c r="G42" s="1059"/>
      <c r="H42" s="1060">
        <v>25.3</v>
      </c>
      <c r="I42" s="1059"/>
      <c r="J42" s="1060">
        <v>2281.6</v>
      </c>
      <c r="K42" s="1059"/>
      <c r="L42" s="1060">
        <v>25.2</v>
      </c>
      <c r="M42" s="1032"/>
      <c r="N42" s="1060">
        <v>2266.4</v>
      </c>
      <c r="O42" s="1059"/>
      <c r="P42" s="1060">
        <v>25.1</v>
      </c>
      <c r="Q42" s="1032"/>
      <c r="R42" s="1060">
        <v>2287.1999999999998</v>
      </c>
      <c r="S42" s="1059"/>
      <c r="T42" s="1060">
        <v>25.4</v>
      </c>
      <c r="U42" s="1032"/>
      <c r="V42" s="1062">
        <v>2236.8000000000002</v>
      </c>
      <c r="W42" s="1059"/>
      <c r="X42" s="1060">
        <v>24.8</v>
      </c>
      <c r="Y42" s="1045"/>
      <c r="Z42" s="1056"/>
    </row>
    <row r="43" spans="1:26" s="700" customFormat="1" ht="13.5" customHeight="1">
      <c r="A43" s="746"/>
      <c r="B43" s="1064"/>
      <c r="C43" s="305"/>
      <c r="D43" s="306" t="s">
        <v>99</v>
      </c>
      <c r="E43" s="1065"/>
      <c r="F43" s="1066">
        <v>1149.5999999999999</v>
      </c>
      <c r="G43" s="1067"/>
      <c r="H43" s="1068">
        <v>50.2</v>
      </c>
      <c r="I43" s="1067"/>
      <c r="J43" s="1068">
        <v>1139.3</v>
      </c>
      <c r="K43" s="1067"/>
      <c r="L43" s="1068">
        <v>49.9</v>
      </c>
      <c r="M43" s="311"/>
      <c r="N43" s="1068">
        <v>1132.7</v>
      </c>
      <c r="O43" s="1067"/>
      <c r="P43" s="1068">
        <v>50</v>
      </c>
      <c r="Q43" s="311"/>
      <c r="R43" s="1068">
        <v>1134</v>
      </c>
      <c r="S43" s="1067"/>
      <c r="T43" s="1068">
        <v>49.6</v>
      </c>
      <c r="U43" s="311"/>
      <c r="V43" s="1069">
        <v>1111.2</v>
      </c>
      <c r="W43" s="1067"/>
      <c r="X43" s="1068">
        <v>49.7</v>
      </c>
      <c r="Y43" s="5"/>
      <c r="Z43" s="746"/>
    </row>
    <row r="44" spans="1:26" s="700" customFormat="1" ht="13.5" customHeight="1">
      <c r="A44" s="746"/>
      <c r="B44" s="1064"/>
      <c r="C44" s="305"/>
      <c r="D44" s="306" t="s">
        <v>98</v>
      </c>
      <c r="E44" s="1065"/>
      <c r="F44" s="1066">
        <v>1140.5999999999999</v>
      </c>
      <c r="G44" s="1067"/>
      <c r="H44" s="1068">
        <v>49.8</v>
      </c>
      <c r="I44" s="1067"/>
      <c r="J44" s="1068">
        <v>1142.2</v>
      </c>
      <c r="K44" s="1067"/>
      <c r="L44" s="1068">
        <v>50.1</v>
      </c>
      <c r="M44" s="311"/>
      <c r="N44" s="1068">
        <v>1133.7</v>
      </c>
      <c r="O44" s="1067"/>
      <c r="P44" s="1068">
        <v>50</v>
      </c>
      <c r="Q44" s="311"/>
      <c r="R44" s="1068">
        <v>1153.2</v>
      </c>
      <c r="S44" s="1067"/>
      <c r="T44" s="1068">
        <v>50.4</v>
      </c>
      <c r="U44" s="311"/>
      <c r="V44" s="1069">
        <v>1125.5999999999999</v>
      </c>
      <c r="W44" s="1067"/>
      <c r="X44" s="1068">
        <v>50.3</v>
      </c>
      <c r="Y44" s="5"/>
      <c r="Z44" s="746"/>
    </row>
    <row r="45" spans="1:26" s="1063" customFormat="1" ht="19.5" customHeight="1">
      <c r="A45" s="1056"/>
      <c r="B45" s="1057"/>
      <c r="C45" s="1020" t="s">
        <v>566</v>
      </c>
      <c r="D45" s="676"/>
      <c r="E45" s="265"/>
      <c r="F45" s="1058">
        <v>1139.9000000000001</v>
      </c>
      <c r="G45" s="1059"/>
      <c r="H45" s="1060">
        <v>12.6</v>
      </c>
      <c r="I45" s="1059"/>
      <c r="J45" s="1060">
        <v>1172.5</v>
      </c>
      <c r="K45" s="1059"/>
      <c r="L45" s="1060">
        <v>13</v>
      </c>
      <c r="M45" s="1061"/>
      <c r="N45" s="1060">
        <v>1154.0999999999999</v>
      </c>
      <c r="O45" s="1059"/>
      <c r="P45" s="1060">
        <v>12.8</v>
      </c>
      <c r="Q45" s="1061"/>
      <c r="R45" s="1060">
        <v>1143.5</v>
      </c>
      <c r="S45" s="1059"/>
      <c r="T45" s="1060">
        <v>12.7</v>
      </c>
      <c r="U45" s="1061"/>
      <c r="V45" s="1062">
        <v>1106.3</v>
      </c>
      <c r="W45" s="1059"/>
      <c r="X45" s="1060">
        <v>12.3</v>
      </c>
      <c r="Y45" s="1045"/>
      <c r="Z45" s="1056"/>
    </row>
    <row r="46" spans="1:26" s="700" customFormat="1" ht="13.5" customHeight="1">
      <c r="A46" s="746"/>
      <c r="B46" s="1064"/>
      <c r="C46" s="305"/>
      <c r="D46" s="306" t="s">
        <v>99</v>
      </c>
      <c r="E46" s="1065"/>
      <c r="F46" s="1066">
        <v>636.6</v>
      </c>
      <c r="G46" s="1067"/>
      <c r="H46" s="1068">
        <v>55.8</v>
      </c>
      <c r="I46" s="1067"/>
      <c r="J46" s="1068">
        <v>665</v>
      </c>
      <c r="K46" s="1067"/>
      <c r="L46" s="1068">
        <v>56.7</v>
      </c>
      <c r="M46" s="311"/>
      <c r="N46" s="1068">
        <v>666.9</v>
      </c>
      <c r="O46" s="1067"/>
      <c r="P46" s="1068">
        <v>57.8</v>
      </c>
      <c r="Q46" s="311"/>
      <c r="R46" s="1068">
        <v>657.3</v>
      </c>
      <c r="S46" s="1067"/>
      <c r="T46" s="1068">
        <v>57.5</v>
      </c>
      <c r="U46" s="311"/>
      <c r="V46" s="1069">
        <v>640.29999999999995</v>
      </c>
      <c r="W46" s="1067"/>
      <c r="X46" s="1068">
        <v>57.9</v>
      </c>
      <c r="Y46" s="5"/>
      <c r="Z46" s="746"/>
    </row>
    <row r="47" spans="1:26" s="700" customFormat="1" ht="13.5" customHeight="1">
      <c r="A47" s="746"/>
      <c r="B47" s="1064"/>
      <c r="C47" s="305"/>
      <c r="D47" s="306" t="s">
        <v>98</v>
      </c>
      <c r="E47" s="1065"/>
      <c r="F47" s="1066">
        <v>503.3</v>
      </c>
      <c r="G47" s="1067"/>
      <c r="H47" s="1068">
        <v>44.2</v>
      </c>
      <c r="I47" s="1067"/>
      <c r="J47" s="1068">
        <v>507.5</v>
      </c>
      <c r="K47" s="1067"/>
      <c r="L47" s="1068">
        <v>43.3</v>
      </c>
      <c r="M47" s="311"/>
      <c r="N47" s="1068">
        <v>487.2</v>
      </c>
      <c r="O47" s="1067"/>
      <c r="P47" s="1068">
        <v>42.2</v>
      </c>
      <c r="Q47" s="311"/>
      <c r="R47" s="1068">
        <v>486.3</v>
      </c>
      <c r="S47" s="1067"/>
      <c r="T47" s="1068">
        <v>42.5</v>
      </c>
      <c r="U47" s="311"/>
      <c r="V47" s="1069">
        <v>466</v>
      </c>
      <c r="W47" s="1067"/>
      <c r="X47" s="1068">
        <v>42.1</v>
      </c>
      <c r="Y47" s="5"/>
      <c r="Z47" s="746"/>
    </row>
    <row r="48" spans="1:26" s="1063" customFormat="1" ht="19.5" customHeight="1">
      <c r="A48" s="1056"/>
      <c r="B48" s="1057"/>
      <c r="C48" s="1020" t="s">
        <v>567</v>
      </c>
      <c r="D48" s="676"/>
      <c r="E48" s="265"/>
      <c r="F48" s="1058">
        <v>1887.1</v>
      </c>
      <c r="G48" s="1059"/>
      <c r="H48" s="1060">
        <v>20.9</v>
      </c>
      <c r="I48" s="1059"/>
      <c r="J48" s="1060">
        <v>1862.7</v>
      </c>
      <c r="K48" s="1059"/>
      <c r="L48" s="1060">
        <v>20.6</v>
      </c>
      <c r="M48" s="1035"/>
      <c r="N48" s="1060">
        <v>1843.7</v>
      </c>
      <c r="O48" s="1059"/>
      <c r="P48" s="1060">
        <v>20.5</v>
      </c>
      <c r="Q48" s="1035"/>
      <c r="R48" s="1060">
        <v>1834.2</v>
      </c>
      <c r="S48" s="1059"/>
      <c r="T48" s="1060">
        <v>20.399999999999999</v>
      </c>
      <c r="U48" s="1035"/>
      <c r="V48" s="1062">
        <v>1841.4</v>
      </c>
      <c r="W48" s="1059"/>
      <c r="X48" s="1060">
        <v>20.399999999999999</v>
      </c>
      <c r="Y48" s="1045"/>
      <c r="Z48" s="1056"/>
    </row>
    <row r="49" spans="1:26" s="700" customFormat="1" ht="13.5" customHeight="1">
      <c r="A49" s="746"/>
      <c r="B49" s="1064"/>
      <c r="C49" s="305"/>
      <c r="D49" s="306" t="s">
        <v>99</v>
      </c>
      <c r="E49" s="1065"/>
      <c r="F49" s="1066">
        <v>988.3</v>
      </c>
      <c r="G49" s="1067"/>
      <c r="H49" s="1068">
        <v>52.4</v>
      </c>
      <c r="I49" s="1067"/>
      <c r="J49" s="1068">
        <v>965.2</v>
      </c>
      <c r="K49" s="1067"/>
      <c r="L49" s="1068">
        <v>51.8</v>
      </c>
      <c r="M49" s="310"/>
      <c r="N49" s="1068">
        <v>955.9</v>
      </c>
      <c r="O49" s="1067"/>
      <c r="P49" s="1068">
        <v>51.8</v>
      </c>
      <c r="Q49" s="310"/>
      <c r="R49" s="1068">
        <v>963.7</v>
      </c>
      <c r="S49" s="1067"/>
      <c r="T49" s="1068">
        <v>52.5</v>
      </c>
      <c r="U49" s="310"/>
      <c r="V49" s="1069">
        <v>974.4</v>
      </c>
      <c r="W49" s="1067"/>
      <c r="X49" s="1068">
        <v>52.9</v>
      </c>
      <c r="Y49" s="5"/>
      <c r="Z49" s="746"/>
    </row>
    <row r="50" spans="1:26" s="700" customFormat="1" ht="13.5" customHeight="1">
      <c r="A50" s="746"/>
      <c r="B50" s="1064"/>
      <c r="C50" s="305"/>
      <c r="D50" s="306" t="s">
        <v>98</v>
      </c>
      <c r="E50" s="1065"/>
      <c r="F50" s="1066">
        <v>898.8</v>
      </c>
      <c r="G50" s="1067"/>
      <c r="H50" s="1068">
        <v>47.6</v>
      </c>
      <c r="I50" s="1067"/>
      <c r="J50" s="1068">
        <v>897.6</v>
      </c>
      <c r="K50" s="1067"/>
      <c r="L50" s="1068">
        <v>48.2</v>
      </c>
      <c r="M50" s="310"/>
      <c r="N50" s="1068">
        <v>887.8</v>
      </c>
      <c r="O50" s="1067"/>
      <c r="P50" s="1068">
        <v>48.2</v>
      </c>
      <c r="Q50" s="310"/>
      <c r="R50" s="1068">
        <v>870.5</v>
      </c>
      <c r="S50" s="1067"/>
      <c r="T50" s="1068">
        <v>47.5</v>
      </c>
      <c r="U50" s="310"/>
      <c r="V50" s="1069">
        <v>866.9</v>
      </c>
      <c r="W50" s="1067"/>
      <c r="X50" s="1068">
        <v>47.1</v>
      </c>
      <c r="Y50" s="5"/>
      <c r="Z50" s="746"/>
    </row>
    <row r="51" spans="1:26" s="1063" customFormat="1" ht="19.5" customHeight="1">
      <c r="A51" s="1056"/>
      <c r="B51" s="1057"/>
      <c r="C51" s="1020" t="s">
        <v>568</v>
      </c>
      <c r="D51" s="676"/>
      <c r="E51" s="265"/>
      <c r="F51" s="1058">
        <v>1552.6</v>
      </c>
      <c r="G51" s="1059"/>
      <c r="H51" s="1060">
        <v>17.2</v>
      </c>
      <c r="I51" s="1059"/>
      <c r="J51" s="1060">
        <v>1567.1</v>
      </c>
      <c r="K51" s="1059"/>
      <c r="L51" s="1060">
        <v>17.3</v>
      </c>
      <c r="M51" s="1070"/>
      <c r="N51" s="1060">
        <v>1600.2</v>
      </c>
      <c r="O51" s="1059"/>
      <c r="P51" s="1060">
        <v>17.8</v>
      </c>
      <c r="Q51" s="1070"/>
      <c r="R51" s="1060">
        <v>1575.5</v>
      </c>
      <c r="S51" s="1059"/>
      <c r="T51" s="1060">
        <v>17.5</v>
      </c>
      <c r="U51" s="1070"/>
      <c r="V51" s="1060">
        <v>1614.8</v>
      </c>
      <c r="W51" s="1059"/>
      <c r="X51" s="1060">
        <v>17.899999999999999</v>
      </c>
      <c r="Y51" s="1045"/>
      <c r="Z51" s="1056"/>
    </row>
    <row r="52" spans="1:26" s="700" customFormat="1" ht="13.5" customHeight="1">
      <c r="A52" s="746"/>
      <c r="B52" s="1064"/>
      <c r="C52" s="305"/>
      <c r="D52" s="306" t="s">
        <v>99</v>
      </c>
      <c r="E52" s="1065"/>
      <c r="F52" s="1066">
        <v>750.3</v>
      </c>
      <c r="G52" s="1067"/>
      <c r="H52" s="1068">
        <v>48.3</v>
      </c>
      <c r="I52" s="1067"/>
      <c r="J52" s="1068">
        <v>743.9</v>
      </c>
      <c r="K52" s="1067"/>
      <c r="L52" s="1068">
        <v>47.5</v>
      </c>
      <c r="M52" s="310"/>
      <c r="N52" s="1068">
        <v>762.5</v>
      </c>
      <c r="O52" s="1067"/>
      <c r="P52" s="1068">
        <v>47.7</v>
      </c>
      <c r="Q52" s="310"/>
      <c r="R52" s="1068">
        <v>752.5</v>
      </c>
      <c r="S52" s="1067"/>
      <c r="T52" s="1068">
        <v>47.8</v>
      </c>
      <c r="U52" s="310"/>
      <c r="V52" s="1068">
        <v>778.2</v>
      </c>
      <c r="W52" s="1067"/>
      <c r="X52" s="1068">
        <v>48.2</v>
      </c>
      <c r="Y52" s="5"/>
      <c r="Z52" s="746"/>
    </row>
    <row r="53" spans="1:26" s="700" customFormat="1" ht="13.5" customHeight="1">
      <c r="A53" s="746"/>
      <c r="B53" s="1064"/>
      <c r="C53" s="305"/>
      <c r="D53" s="306" t="s">
        <v>98</v>
      </c>
      <c r="E53" s="1065"/>
      <c r="F53" s="1066">
        <v>802.2</v>
      </c>
      <c r="G53" s="1067"/>
      <c r="H53" s="1068">
        <v>51.7</v>
      </c>
      <c r="I53" s="1067"/>
      <c r="J53" s="1068">
        <v>823.2</v>
      </c>
      <c r="K53" s="1067"/>
      <c r="L53" s="1068">
        <v>52.5</v>
      </c>
      <c r="M53" s="310"/>
      <c r="N53" s="1068">
        <v>837.6</v>
      </c>
      <c r="O53" s="1067"/>
      <c r="P53" s="1068">
        <v>52.3</v>
      </c>
      <c r="Q53" s="310"/>
      <c r="R53" s="1068">
        <v>823</v>
      </c>
      <c r="S53" s="1067"/>
      <c r="T53" s="1068">
        <v>52.2</v>
      </c>
      <c r="U53" s="310"/>
      <c r="V53" s="1068">
        <v>836.5</v>
      </c>
      <c r="W53" s="1067"/>
      <c r="X53" s="1068">
        <v>51.8</v>
      </c>
      <c r="Y53" s="5"/>
      <c r="Z53" s="746"/>
    </row>
    <row r="54" spans="1:26" s="1063" customFormat="1" ht="19.5" customHeight="1">
      <c r="A54" s="1056"/>
      <c r="B54" s="1057"/>
      <c r="C54" s="1020" t="s">
        <v>569</v>
      </c>
      <c r="D54" s="676"/>
      <c r="E54" s="265"/>
      <c r="F54" s="1058">
        <v>1231.0999999999999</v>
      </c>
      <c r="G54" s="1059"/>
      <c r="H54" s="1060">
        <v>13.6</v>
      </c>
      <c r="I54" s="1059"/>
      <c r="J54" s="1060">
        <v>1241.5999999999999</v>
      </c>
      <c r="K54" s="1059"/>
      <c r="L54" s="1060">
        <v>13.7</v>
      </c>
      <c r="M54" s="1059"/>
      <c r="N54" s="1060">
        <v>1259.2</v>
      </c>
      <c r="O54" s="1059"/>
      <c r="P54" s="1060">
        <v>14</v>
      </c>
      <c r="Q54" s="1059"/>
      <c r="R54" s="1060">
        <v>1286.8</v>
      </c>
      <c r="S54" s="1059"/>
      <c r="T54" s="1060">
        <v>14.3</v>
      </c>
      <c r="U54" s="1059"/>
      <c r="V54" s="1062">
        <v>1317.9</v>
      </c>
      <c r="W54" s="1059"/>
      <c r="X54" s="1060">
        <v>14.6</v>
      </c>
      <c r="Y54" s="1045"/>
      <c r="Z54" s="1056"/>
    </row>
    <row r="55" spans="1:26" s="700" customFormat="1" ht="13.5" customHeight="1">
      <c r="A55" s="746"/>
      <c r="B55" s="1064"/>
      <c r="C55" s="305"/>
      <c r="D55" s="306" t="s">
        <v>99</v>
      </c>
      <c r="E55" s="1065"/>
      <c r="F55" s="1066">
        <v>513.9</v>
      </c>
      <c r="G55" s="1067"/>
      <c r="H55" s="1068">
        <v>41.7</v>
      </c>
      <c r="I55" s="1071"/>
      <c r="J55" s="1068">
        <v>526.29999999999995</v>
      </c>
      <c r="K55" s="1067"/>
      <c r="L55" s="1068">
        <v>42.4</v>
      </c>
      <c r="M55" s="1067"/>
      <c r="N55" s="1068">
        <v>530</v>
      </c>
      <c r="O55" s="1067"/>
      <c r="P55" s="1068">
        <v>42.1</v>
      </c>
      <c r="Q55" s="1067"/>
      <c r="R55" s="1068">
        <v>542</v>
      </c>
      <c r="S55" s="1067"/>
      <c r="T55" s="1068">
        <v>42.1</v>
      </c>
      <c r="U55" s="1067"/>
      <c r="V55" s="1069">
        <v>545.70000000000005</v>
      </c>
      <c r="W55" s="1067"/>
      <c r="X55" s="1068">
        <v>41.4</v>
      </c>
      <c r="Y55" s="5"/>
      <c r="Z55" s="746"/>
    </row>
    <row r="56" spans="1:26" s="700" customFormat="1" ht="13.5" customHeight="1">
      <c r="A56" s="746"/>
      <c r="B56" s="1064"/>
      <c r="C56" s="305"/>
      <c r="D56" s="306" t="s">
        <v>98</v>
      </c>
      <c r="E56" s="1065"/>
      <c r="F56" s="1066">
        <v>717.2</v>
      </c>
      <c r="G56" s="1067"/>
      <c r="H56" s="1068">
        <v>58.3</v>
      </c>
      <c r="I56" s="1067"/>
      <c r="J56" s="1068">
        <v>715.2</v>
      </c>
      <c r="K56" s="1067"/>
      <c r="L56" s="1068">
        <v>57.6</v>
      </c>
      <c r="M56" s="1067"/>
      <c r="N56" s="1068">
        <v>729.2</v>
      </c>
      <c r="O56" s="1067"/>
      <c r="P56" s="1068">
        <v>57.9</v>
      </c>
      <c r="Q56" s="1067"/>
      <c r="R56" s="1068">
        <v>744.8</v>
      </c>
      <c r="S56" s="1067"/>
      <c r="T56" s="1068">
        <v>57.9</v>
      </c>
      <c r="U56" s="1067"/>
      <c r="V56" s="1069">
        <v>772.2</v>
      </c>
      <c r="W56" s="1067"/>
      <c r="X56" s="1068">
        <v>58.6</v>
      </c>
      <c r="Y56" s="5"/>
      <c r="Z56" s="746"/>
    </row>
    <row r="57" spans="1:26" s="1063" customFormat="1" ht="15.75" customHeight="1">
      <c r="A57" s="1056"/>
      <c r="B57" s="1072"/>
      <c r="C57" s="1073"/>
      <c r="D57" s="1073"/>
      <c r="E57" s="1073"/>
      <c r="F57" s="1073"/>
      <c r="G57" s="1073"/>
      <c r="H57" s="1073"/>
      <c r="I57" s="1073"/>
      <c r="J57" s="1073"/>
      <c r="K57" s="1073"/>
      <c r="L57" s="1073"/>
      <c r="M57" s="1073"/>
      <c r="N57" s="1073"/>
      <c r="O57" s="1073"/>
      <c r="P57" s="1073"/>
      <c r="Q57" s="1073"/>
      <c r="R57" s="1073"/>
      <c r="S57" s="1073"/>
      <c r="T57" s="1073"/>
      <c r="U57" s="1073"/>
      <c r="V57" s="1073"/>
      <c r="W57" s="1073"/>
      <c r="X57" s="1073"/>
      <c r="Y57" s="1045"/>
      <c r="Z57" s="1056"/>
    </row>
    <row r="58" spans="1:26" ht="11.25" customHeight="1" thickBot="1">
      <c r="A58" s="4"/>
      <c r="B58" s="1072"/>
      <c r="C58" s="95" t="s">
        <v>301</v>
      </c>
      <c r="D58" s="1026"/>
      <c r="E58" s="265"/>
      <c r="G58" s="1074"/>
      <c r="H58" s="974" t="s">
        <v>134</v>
      </c>
      <c r="I58" s="1074"/>
      <c r="J58" s="1074"/>
      <c r="K58" s="1074"/>
      <c r="L58" s="1074"/>
      <c r="M58" s="1074"/>
      <c r="N58" s="646"/>
      <c r="O58" s="1074"/>
      <c r="P58" s="1074"/>
      <c r="Q58" s="1074"/>
      <c r="R58" s="1074"/>
      <c r="S58" s="1074"/>
      <c r="T58" s="1074"/>
      <c r="U58" s="1074"/>
      <c r="V58" s="1074"/>
      <c r="W58" s="1074"/>
      <c r="X58" s="1074"/>
      <c r="Y58" s="5"/>
      <c r="Z58" s="4"/>
    </row>
    <row r="59" spans="1:26" ht="13.5" thickBot="1">
      <c r="A59" s="4"/>
      <c r="B59" s="975">
        <v>6</v>
      </c>
      <c r="C59" s="1425" t="s">
        <v>560</v>
      </c>
      <c r="D59" s="1426"/>
      <c r="E59" s="1426"/>
      <c r="F59" s="23"/>
      <c r="G59" s="23"/>
      <c r="H59" s="23"/>
      <c r="I59" s="23"/>
      <c r="J59" s="23"/>
      <c r="K59" s="23"/>
      <c r="L59" s="23"/>
      <c r="M59" s="23"/>
      <c r="N59" s="23"/>
      <c r="O59" s="23"/>
      <c r="P59" s="23"/>
      <c r="Q59" s="23"/>
      <c r="R59" s="23"/>
      <c r="S59" s="23"/>
      <c r="T59" s="23"/>
      <c r="U59" s="23"/>
      <c r="V59" s="23"/>
      <c r="W59" s="23"/>
      <c r="X59" s="23"/>
      <c r="Y59" s="23"/>
      <c r="Z59" s="23"/>
    </row>
    <row r="60" spans="1:26">
      <c r="V60" s="46"/>
      <c r="W60" s="46"/>
      <c r="X60" s="46"/>
    </row>
    <row r="61" spans="1:26">
      <c r="V61" s="46"/>
      <c r="W61" s="46"/>
      <c r="X61" s="46"/>
    </row>
    <row r="62" spans="1:26">
      <c r="V62" s="46"/>
      <c r="W62" s="46"/>
      <c r="X62" s="46"/>
    </row>
    <row r="63" spans="1:26">
      <c r="V63" s="46"/>
      <c r="W63" s="46"/>
      <c r="X63" s="46"/>
    </row>
    <row r="64" spans="1:26">
      <c r="R64" s="115"/>
      <c r="S64" s="115"/>
      <c r="T64" s="115"/>
      <c r="U64" s="115"/>
      <c r="V64" s="135"/>
      <c r="W64" s="135"/>
      <c r="X64" s="135"/>
      <c r="Y64" s="115"/>
    </row>
    <row r="65" spans="18:25">
      <c r="R65" s="115"/>
      <c r="S65" s="115"/>
      <c r="T65" s="115"/>
      <c r="U65" s="115"/>
      <c r="V65" s="135"/>
      <c r="W65" s="135"/>
      <c r="X65" s="135"/>
      <c r="Y65" s="115"/>
    </row>
    <row r="66" spans="18:25">
      <c r="R66" s="115"/>
      <c r="S66" s="115"/>
      <c r="T66" s="115"/>
      <c r="U66" s="115"/>
      <c r="V66" s="115"/>
      <c r="W66" s="115"/>
      <c r="X66" s="115"/>
      <c r="Y66" s="115"/>
    </row>
    <row r="67" spans="18:25">
      <c r="R67" s="115"/>
      <c r="S67" s="115"/>
      <c r="T67" s="115"/>
      <c r="U67" s="115"/>
      <c r="V67" s="115"/>
      <c r="W67" s="115"/>
      <c r="X67" s="115"/>
      <c r="Y67" s="115"/>
    </row>
    <row r="68" spans="18:25">
      <c r="R68" s="115"/>
      <c r="S68" s="115"/>
      <c r="T68" s="115"/>
      <c r="U68" s="115"/>
      <c r="V68" s="115"/>
      <c r="W68" s="115"/>
      <c r="X68" s="115"/>
      <c r="Y68" s="115"/>
    </row>
    <row r="69" spans="18:25">
      <c r="R69" s="115"/>
      <c r="S69" s="115"/>
      <c r="T69" s="115"/>
      <c r="U69" s="115"/>
      <c r="V69" s="115"/>
      <c r="W69" s="115"/>
      <c r="X69" s="115"/>
      <c r="Y69" s="115"/>
    </row>
    <row r="70" spans="18:25" ht="8.25" customHeight="1">
      <c r="R70" s="115"/>
      <c r="S70" s="115"/>
      <c r="T70" s="115"/>
      <c r="U70" s="115"/>
      <c r="V70" s="115"/>
      <c r="W70" s="115"/>
      <c r="X70" s="115"/>
      <c r="Y70" s="115"/>
    </row>
    <row r="71" spans="18:25">
      <c r="R71" s="115"/>
      <c r="S71" s="115"/>
      <c r="T71" s="115"/>
      <c r="U71" s="115"/>
      <c r="V71" s="115"/>
      <c r="W71" s="115"/>
      <c r="X71" s="115"/>
      <c r="Y71" s="115"/>
    </row>
    <row r="72" spans="18:25" ht="9" customHeight="1">
      <c r="R72" s="115"/>
      <c r="S72" s="115"/>
      <c r="T72" s="115"/>
      <c r="U72" s="115"/>
      <c r="V72" s="115"/>
      <c r="W72" s="115"/>
      <c r="X72" s="115"/>
      <c r="Y72" s="1075"/>
    </row>
    <row r="73" spans="18:25" ht="8.25" customHeight="1">
      <c r="R73" s="115"/>
      <c r="S73" s="115"/>
      <c r="T73" s="115"/>
      <c r="U73" s="115"/>
      <c r="V73" s="1427"/>
      <c r="W73" s="1427"/>
      <c r="X73" s="1427"/>
      <c r="Y73" s="1427"/>
    </row>
    <row r="74" spans="18:25" ht="9.75" customHeight="1">
      <c r="R74" s="115"/>
      <c r="S74" s="115"/>
      <c r="T74" s="115"/>
      <c r="U74" s="115"/>
      <c r="V74" s="115"/>
      <c r="W74" s="115"/>
      <c r="X74" s="115"/>
      <c r="Y74" s="115"/>
    </row>
    <row r="75" spans="18:25">
      <c r="R75" s="115"/>
      <c r="S75" s="115"/>
      <c r="T75" s="115"/>
      <c r="U75" s="115"/>
      <c r="V75" s="115"/>
      <c r="W75" s="115"/>
      <c r="X75" s="115"/>
      <c r="Y75" s="115"/>
    </row>
  </sheetData>
  <mergeCells count="125">
    <mergeCell ref="N1:X1"/>
    <mergeCell ref="V3:X3"/>
    <mergeCell ref="C5:D6"/>
    <mergeCell ref="F6:L6"/>
    <mergeCell ref="N6:X6"/>
    <mergeCell ref="F7:H7"/>
    <mergeCell ref="J7:L7"/>
    <mergeCell ref="N7:P7"/>
    <mergeCell ref="R7:T7"/>
    <mergeCell ref="V7:X7"/>
    <mergeCell ref="F10:H10"/>
    <mergeCell ref="J10:L10"/>
    <mergeCell ref="N10:P10"/>
    <mergeCell ref="R10:T10"/>
    <mergeCell ref="V10:X10"/>
    <mergeCell ref="C9:D9"/>
    <mergeCell ref="F9:H9"/>
    <mergeCell ref="J9:L9"/>
    <mergeCell ref="N9:P9"/>
    <mergeCell ref="R9:T9"/>
    <mergeCell ref="V9:X9"/>
    <mergeCell ref="V13:X13"/>
    <mergeCell ref="F14:H14"/>
    <mergeCell ref="J14:L14"/>
    <mergeCell ref="N14:P14"/>
    <mergeCell ref="R14:T14"/>
    <mergeCell ref="V14:X14"/>
    <mergeCell ref="F11:H11"/>
    <mergeCell ref="J11:L11"/>
    <mergeCell ref="N11:P11"/>
    <mergeCell ref="R11:T11"/>
    <mergeCell ref="V11:X11"/>
    <mergeCell ref="F12:H12"/>
    <mergeCell ref="J12:L12"/>
    <mergeCell ref="N12:P12"/>
    <mergeCell ref="R12:T12"/>
    <mergeCell ref="V12:X12"/>
    <mergeCell ref="C16:D16"/>
    <mergeCell ref="F16:H16"/>
    <mergeCell ref="J16:L16"/>
    <mergeCell ref="N16:P16"/>
    <mergeCell ref="R16:T16"/>
    <mergeCell ref="F13:H13"/>
    <mergeCell ref="J13:L13"/>
    <mergeCell ref="N13:P13"/>
    <mergeCell ref="R13:T13"/>
    <mergeCell ref="V16:X16"/>
    <mergeCell ref="F17:H17"/>
    <mergeCell ref="J17:L17"/>
    <mergeCell ref="N17:P17"/>
    <mergeCell ref="R17:T17"/>
    <mergeCell ref="V17:X17"/>
    <mergeCell ref="F15:H15"/>
    <mergeCell ref="J15:L15"/>
    <mergeCell ref="N15:P15"/>
    <mergeCell ref="R15:T15"/>
    <mergeCell ref="V15:X15"/>
    <mergeCell ref="F18:H18"/>
    <mergeCell ref="J18:L18"/>
    <mergeCell ref="N18:P18"/>
    <mergeCell ref="R18:T18"/>
    <mergeCell ref="V18:X18"/>
    <mergeCell ref="F19:H19"/>
    <mergeCell ref="J19:L19"/>
    <mergeCell ref="N19:P19"/>
    <mergeCell ref="R19:T19"/>
    <mergeCell ref="V19:X19"/>
    <mergeCell ref="C22:D22"/>
    <mergeCell ref="F22:H22"/>
    <mergeCell ref="J22:L22"/>
    <mergeCell ref="N22:P22"/>
    <mergeCell ref="R22:T22"/>
    <mergeCell ref="V22:X22"/>
    <mergeCell ref="F20:H20"/>
    <mergeCell ref="J20:L20"/>
    <mergeCell ref="N20:P20"/>
    <mergeCell ref="R20:T20"/>
    <mergeCell ref="V20:X20"/>
    <mergeCell ref="F21:H21"/>
    <mergeCell ref="J21:L21"/>
    <mergeCell ref="N21:P21"/>
    <mergeCell ref="R21:T21"/>
    <mergeCell ref="V21:X21"/>
    <mergeCell ref="F23:H23"/>
    <mergeCell ref="J23:L23"/>
    <mergeCell ref="N23:P23"/>
    <mergeCell ref="R23:T23"/>
    <mergeCell ref="V23:X23"/>
    <mergeCell ref="F24:H24"/>
    <mergeCell ref="J24:L24"/>
    <mergeCell ref="N24:P24"/>
    <mergeCell ref="R24:T24"/>
    <mergeCell ref="V24:X24"/>
    <mergeCell ref="F25:H25"/>
    <mergeCell ref="J25:L25"/>
    <mergeCell ref="N25:P25"/>
    <mergeCell ref="R25:T25"/>
    <mergeCell ref="V25:X25"/>
    <mergeCell ref="F26:H26"/>
    <mergeCell ref="J26:L26"/>
    <mergeCell ref="N26:P26"/>
    <mergeCell ref="R26:T26"/>
    <mergeCell ref="V26:X26"/>
    <mergeCell ref="F27:H27"/>
    <mergeCell ref="J27:L27"/>
    <mergeCell ref="N27:P27"/>
    <mergeCell ref="R27:T27"/>
    <mergeCell ref="V27:X27"/>
    <mergeCell ref="F28:H28"/>
    <mergeCell ref="J28:L28"/>
    <mergeCell ref="N28:P28"/>
    <mergeCell ref="R28:T28"/>
    <mergeCell ref="V28:X28"/>
    <mergeCell ref="C36:D36"/>
    <mergeCell ref="C59:E59"/>
    <mergeCell ref="V73:Y73"/>
    <mergeCell ref="V30:X30"/>
    <mergeCell ref="C32:D33"/>
    <mergeCell ref="F33:L33"/>
    <mergeCell ref="N33:X33"/>
    <mergeCell ref="F34:H34"/>
    <mergeCell ref="J34:L34"/>
    <mergeCell ref="N34:P34"/>
    <mergeCell ref="R34:T34"/>
    <mergeCell ref="V34:X34"/>
  </mergeCells>
  <printOptions horizontalCentered="1"/>
  <pageMargins left="0.15748031496062992" right="0.15748031496062992" top="0.19685039370078741" bottom="0.19685039370078741" header="0" footer="0"/>
  <pageSetup paperSize="9" scale="99" orientation="portrait" r:id="rId1"/>
  <headerFooter alignWithMargins="0"/>
</worksheet>
</file>

<file path=xl/worksheets/sheet5.xml><?xml version="1.0" encoding="utf-8"?>
<worksheet xmlns="http://schemas.openxmlformats.org/spreadsheetml/2006/main" xmlns:r="http://schemas.openxmlformats.org/officeDocument/2006/relationships">
  <sheetPr>
    <tabColor indexed="17"/>
    <pageSetUpPr fitToPage="1"/>
  </sheetPr>
  <dimension ref="A1:AE81"/>
  <sheetViews>
    <sheetView workbookViewId="0"/>
  </sheetViews>
  <sheetFormatPr defaultRowHeight="12.75"/>
  <cols>
    <col min="1" max="1" width="1" style="295" customWidth="1"/>
    <col min="2" max="2" width="2.5703125" style="295" customWidth="1"/>
    <col min="3" max="3" width="1.140625" style="295" customWidth="1"/>
    <col min="4" max="4" width="30.28515625" style="295" customWidth="1"/>
    <col min="5" max="6" width="0.5703125" style="295" customWidth="1"/>
    <col min="7" max="7" width="7.28515625" style="295" customWidth="1"/>
    <col min="8" max="8" width="0.42578125" style="295" customWidth="1"/>
    <col min="9" max="9" width="4.85546875" style="295" customWidth="1"/>
    <col min="10" max="10" width="0.28515625" style="295" customWidth="1"/>
    <col min="11" max="11" width="7.28515625" style="295" customWidth="1"/>
    <col min="12" max="12" width="0.42578125" style="295" customWidth="1"/>
    <col min="13" max="13" width="4.85546875" style="295" customWidth="1"/>
    <col min="14" max="14" width="0.42578125" style="295" customWidth="1"/>
    <col min="15" max="15" width="7.28515625" style="295" customWidth="1"/>
    <col min="16" max="16" width="0.42578125" style="295" customWidth="1"/>
    <col min="17" max="17" width="4.85546875" style="295" customWidth="1"/>
    <col min="18" max="18" width="0.28515625" style="295" customWidth="1"/>
    <col min="19" max="19" width="7.28515625" style="295" customWidth="1"/>
    <col min="20" max="20" width="0.28515625" style="295" customWidth="1"/>
    <col min="21" max="21" width="4.85546875" style="295" customWidth="1"/>
    <col min="22" max="22" width="0.28515625" style="295" customWidth="1"/>
    <col min="23" max="23" width="7.28515625" style="295" customWidth="1"/>
    <col min="24" max="24" width="0.28515625" style="295" customWidth="1"/>
    <col min="25" max="25" width="4.85546875" style="295" customWidth="1"/>
    <col min="26" max="26" width="2.5703125" style="295" customWidth="1"/>
    <col min="27" max="27" width="1" style="295" customWidth="1"/>
    <col min="28" max="16384" width="9.140625" style="295"/>
  </cols>
  <sheetData>
    <row r="1" spans="1:31" ht="13.5" customHeight="1" thickBot="1">
      <c r="A1" s="4"/>
      <c r="B1" s="939"/>
      <c r="C1" s="1467" t="s">
        <v>302</v>
      </c>
      <c r="D1" s="1468"/>
      <c r="E1" s="1468"/>
      <c r="F1" s="1468"/>
      <c r="G1" s="8"/>
      <c r="H1" s="8"/>
      <c r="I1" s="8"/>
      <c r="J1" s="8"/>
      <c r="K1" s="8"/>
      <c r="L1" s="8"/>
      <c r="M1" s="8"/>
      <c r="N1" s="8"/>
      <c r="O1" s="8"/>
      <c r="P1" s="8"/>
      <c r="Q1" s="8"/>
      <c r="R1" s="8"/>
      <c r="S1" s="8"/>
      <c r="T1" s="8"/>
      <c r="U1" s="8"/>
      <c r="V1" s="8"/>
      <c r="W1" s="1017"/>
      <c r="X1" s="1017"/>
      <c r="Y1" s="29"/>
      <c r="Z1" s="29"/>
      <c r="AA1" s="4"/>
    </row>
    <row r="2" spans="1:31" ht="9.75" customHeight="1">
      <c r="A2" s="4"/>
      <c r="B2" s="1023"/>
      <c r="C2" s="53"/>
      <c r="D2" s="1023"/>
      <c r="E2" s="1018"/>
      <c r="F2" s="244"/>
      <c r="G2" s="244"/>
      <c r="H2" s="244"/>
      <c r="I2" s="244"/>
      <c r="J2" s="244"/>
      <c r="K2" s="244"/>
      <c r="L2" s="244"/>
      <c r="M2" s="244"/>
      <c r="N2" s="244"/>
      <c r="O2" s="19"/>
      <c r="P2" s="19"/>
      <c r="Q2" s="19"/>
      <c r="R2" s="19"/>
      <c r="S2" s="19"/>
      <c r="T2" s="19"/>
      <c r="U2" s="19"/>
      <c r="V2" s="19"/>
      <c r="W2" s="19"/>
      <c r="X2" s="19"/>
      <c r="Y2" s="8"/>
      <c r="Z2" s="20"/>
      <c r="AA2" s="4"/>
    </row>
    <row r="3" spans="1:31" ht="9" customHeight="1" thickBot="1">
      <c r="A3" s="4"/>
      <c r="B3" s="8"/>
      <c r="C3" s="1076"/>
      <c r="D3" s="8"/>
      <c r="E3" s="8"/>
      <c r="F3" s="8"/>
      <c r="G3" s="8"/>
      <c r="H3" s="8"/>
      <c r="I3" s="8"/>
      <c r="J3" s="8"/>
      <c r="K3" s="8"/>
      <c r="L3" s="8"/>
      <c r="M3" s="8"/>
      <c r="N3" s="8"/>
      <c r="O3" s="8"/>
      <c r="P3" s="8"/>
      <c r="Q3" s="8"/>
      <c r="R3" s="8"/>
      <c r="S3" s="8"/>
      <c r="T3" s="8"/>
      <c r="U3" s="8"/>
      <c r="V3" s="8"/>
      <c r="W3" s="1446" t="s">
        <v>100</v>
      </c>
      <c r="X3" s="1446"/>
      <c r="Y3" s="1446"/>
      <c r="Z3" s="20"/>
      <c r="AA3" s="4"/>
    </row>
    <row r="4" spans="1:31" s="12" customFormat="1" ht="13.5" customHeight="1" thickBot="1">
      <c r="A4" s="11"/>
      <c r="B4" s="21"/>
      <c r="C4" s="294" t="s">
        <v>303</v>
      </c>
      <c r="D4" s="942"/>
      <c r="E4" s="942"/>
      <c r="F4" s="942"/>
      <c r="G4" s="942"/>
      <c r="H4" s="942"/>
      <c r="I4" s="943"/>
      <c r="J4" s="943"/>
      <c r="K4" s="943"/>
      <c r="L4" s="943"/>
      <c r="M4" s="943"/>
      <c r="N4" s="943"/>
      <c r="O4" s="943"/>
      <c r="P4" s="943"/>
      <c r="Q4" s="943"/>
      <c r="R4" s="943"/>
      <c r="S4" s="943"/>
      <c r="T4" s="943"/>
      <c r="U4" s="943"/>
      <c r="V4" s="943"/>
      <c r="W4" s="944"/>
      <c r="X4" s="1029"/>
      <c r="Y4" s="944"/>
      <c r="Z4" s="20"/>
      <c r="AA4" s="11"/>
    </row>
    <row r="5" spans="1:31" ht="3.75" customHeight="1">
      <c r="A5" s="4"/>
      <c r="B5" s="8"/>
      <c r="C5" s="1469" t="s">
        <v>295</v>
      </c>
      <c r="D5" s="1470"/>
      <c r="E5" s="1026"/>
      <c r="F5" s="1077"/>
      <c r="G5" s="4"/>
      <c r="H5" s="1078"/>
      <c r="I5" s="1078"/>
      <c r="J5" s="1078"/>
      <c r="K5" s="1078"/>
      <c r="L5" s="1078"/>
      <c r="M5" s="1078"/>
      <c r="N5" s="1078"/>
      <c r="O5" s="1078"/>
      <c r="P5" s="1078"/>
      <c r="Q5" s="1078"/>
      <c r="R5" s="1078"/>
      <c r="S5" s="4"/>
      <c r="T5" s="1078"/>
      <c r="U5" s="1078"/>
      <c r="V5" s="1078"/>
      <c r="W5" s="1078"/>
      <c r="X5" s="1078"/>
      <c r="Y5" s="1078"/>
      <c r="Z5" s="20"/>
      <c r="AA5" s="4"/>
      <c r="AB5" s="12"/>
      <c r="AC5" s="12"/>
      <c r="AD5" s="12"/>
      <c r="AE5" s="12"/>
    </row>
    <row r="6" spans="1:31" ht="12.75" customHeight="1">
      <c r="A6" s="4"/>
      <c r="B6" s="8"/>
      <c r="C6" s="1471"/>
      <c r="D6" s="1471"/>
      <c r="E6" s="1025">
        <v>2005</v>
      </c>
      <c r="F6" s="1031">
        <v>2010</v>
      </c>
      <c r="G6" s="1432">
        <v>2011</v>
      </c>
      <c r="H6" s="1432"/>
      <c r="I6" s="1432"/>
      <c r="J6" s="1432"/>
      <c r="K6" s="1432"/>
      <c r="L6" s="1432"/>
      <c r="M6" s="1432"/>
      <c r="N6" s="1031"/>
      <c r="O6" s="1433">
        <v>2012</v>
      </c>
      <c r="P6" s="1433"/>
      <c r="Q6" s="1433"/>
      <c r="R6" s="1433"/>
      <c r="S6" s="1433"/>
      <c r="T6" s="1433"/>
      <c r="U6" s="1433"/>
      <c r="V6" s="1433"/>
      <c r="W6" s="1433"/>
      <c r="X6" s="1433"/>
      <c r="Y6" s="1433"/>
      <c r="Z6" s="20"/>
      <c r="AA6" s="4"/>
      <c r="AB6" s="12"/>
      <c r="AC6" s="12"/>
      <c r="AD6" s="12"/>
      <c r="AE6" s="12"/>
    </row>
    <row r="7" spans="1:31">
      <c r="A7" s="4"/>
      <c r="B7" s="8"/>
      <c r="C7" s="1079"/>
      <c r="D7" s="1079"/>
      <c r="E7" s="1079"/>
      <c r="F7" s="1079"/>
      <c r="G7" s="1434" t="s">
        <v>325</v>
      </c>
      <c r="H7" s="1434"/>
      <c r="I7" s="1434"/>
      <c r="J7" s="1025"/>
      <c r="K7" s="1434" t="s">
        <v>322</v>
      </c>
      <c r="L7" s="1434"/>
      <c r="M7" s="1434"/>
      <c r="N7" s="1025"/>
      <c r="O7" s="1434" t="s">
        <v>323</v>
      </c>
      <c r="P7" s="1434"/>
      <c r="Q7" s="1434"/>
      <c r="R7" s="1049"/>
      <c r="S7" s="1434" t="s">
        <v>324</v>
      </c>
      <c r="T7" s="1434"/>
      <c r="U7" s="1434"/>
      <c r="V7" s="1031"/>
      <c r="W7" s="1434" t="s">
        <v>325</v>
      </c>
      <c r="X7" s="1434"/>
      <c r="Y7" s="1434"/>
      <c r="Z7" s="22"/>
      <c r="AA7" s="4"/>
      <c r="AB7" s="12"/>
      <c r="AC7" s="12"/>
      <c r="AD7" s="12"/>
      <c r="AE7" s="12"/>
    </row>
    <row r="8" spans="1:31" ht="3.75" customHeight="1">
      <c r="A8" s="4"/>
      <c r="B8" s="8"/>
      <c r="C8" s="1026"/>
      <c r="D8" s="1026"/>
      <c r="E8" s="1026"/>
      <c r="F8" s="1080"/>
      <c r="G8" s="1466"/>
      <c r="H8" s="1466"/>
      <c r="I8" s="1466"/>
      <c r="J8" s="698"/>
      <c r="K8" s="1466"/>
      <c r="L8" s="1466"/>
      <c r="M8" s="1466"/>
      <c r="N8" s="1025"/>
      <c r="O8" s="1025"/>
      <c r="P8" s="1025"/>
      <c r="Q8" s="1025"/>
      <c r="R8" s="1049"/>
      <c r="S8" s="1025"/>
      <c r="T8" s="1025"/>
      <c r="U8" s="1025"/>
      <c r="V8" s="1031"/>
      <c r="W8" s="1025"/>
      <c r="X8" s="1025"/>
      <c r="Y8" s="1025"/>
      <c r="Z8" s="22"/>
      <c r="AA8" s="4"/>
      <c r="AB8" s="12"/>
      <c r="AC8" s="12"/>
      <c r="AD8" s="12"/>
      <c r="AE8" s="12"/>
    </row>
    <row r="9" spans="1:31" s="950" customFormat="1" ht="11.25" customHeight="1">
      <c r="A9" s="292"/>
      <c r="B9" s="1081"/>
      <c r="C9" s="1424" t="s">
        <v>15</v>
      </c>
      <c r="D9" s="1424"/>
      <c r="E9" s="949"/>
      <c r="F9" s="1080"/>
      <c r="G9" s="1443">
        <v>4853.7</v>
      </c>
      <c r="H9" s="1443"/>
      <c r="I9" s="1443"/>
      <c r="J9" s="1049"/>
      <c r="K9" s="1443">
        <v>4735.3999999999996</v>
      </c>
      <c r="L9" s="1443"/>
      <c r="M9" s="1443"/>
      <c r="N9" s="1049"/>
      <c r="O9" s="1443">
        <v>4662.5</v>
      </c>
      <c r="P9" s="1443"/>
      <c r="Q9" s="1443"/>
      <c r="R9" s="1031"/>
      <c r="S9" s="1443">
        <v>4688.2</v>
      </c>
      <c r="T9" s="1443"/>
      <c r="U9" s="1443"/>
      <c r="V9" s="1031"/>
      <c r="W9" s="1442">
        <v>4656.3</v>
      </c>
      <c r="X9" s="1442"/>
      <c r="Y9" s="1442"/>
      <c r="Z9" s="979"/>
      <c r="AA9" s="292"/>
      <c r="AB9" s="1082"/>
      <c r="AC9" s="1082"/>
      <c r="AD9" s="1082"/>
      <c r="AE9" s="1082"/>
    </row>
    <row r="10" spans="1:31" ht="12" customHeight="1">
      <c r="A10" s="4"/>
      <c r="B10" s="55"/>
      <c r="C10" s="314" t="s">
        <v>99</v>
      </c>
      <c r="D10" s="23"/>
      <c r="E10" s="1026"/>
      <c r="F10" s="296"/>
      <c r="G10" s="1464">
        <v>2597.4</v>
      </c>
      <c r="H10" s="1464"/>
      <c r="I10" s="1464"/>
      <c r="J10" s="257"/>
      <c r="K10" s="1464">
        <v>2514.9</v>
      </c>
      <c r="L10" s="1464"/>
      <c r="M10" s="1464"/>
      <c r="N10" s="257"/>
      <c r="O10" s="1464">
        <v>2460.9</v>
      </c>
      <c r="P10" s="1464"/>
      <c r="Q10" s="1464"/>
      <c r="R10" s="1031"/>
      <c r="S10" s="1464">
        <v>2470.9</v>
      </c>
      <c r="T10" s="1464"/>
      <c r="U10" s="1464"/>
      <c r="V10" s="1031"/>
      <c r="W10" s="1465">
        <v>2451.5</v>
      </c>
      <c r="X10" s="1465"/>
      <c r="Y10" s="1465"/>
      <c r="Z10" s="22"/>
      <c r="AA10" s="4"/>
    </row>
    <row r="11" spans="1:31" ht="12" customHeight="1">
      <c r="A11" s="4"/>
      <c r="B11" s="55"/>
      <c r="C11" s="314" t="s">
        <v>98</v>
      </c>
      <c r="D11" s="23"/>
      <c r="E11" s="1026"/>
      <c r="F11" s="296"/>
      <c r="G11" s="1464">
        <v>2256.3000000000002</v>
      </c>
      <c r="H11" s="1464"/>
      <c r="I11" s="1464"/>
      <c r="J11" s="257"/>
      <c r="K11" s="1464">
        <v>2220.5</v>
      </c>
      <c r="L11" s="1464"/>
      <c r="M11" s="1464"/>
      <c r="N11" s="257"/>
      <c r="O11" s="1464">
        <v>2201.6</v>
      </c>
      <c r="P11" s="1464"/>
      <c r="Q11" s="1464"/>
      <c r="R11" s="1031"/>
      <c r="S11" s="1464">
        <v>2217.3000000000002</v>
      </c>
      <c r="T11" s="1464"/>
      <c r="U11" s="1464"/>
      <c r="V11" s="1031"/>
      <c r="W11" s="1465">
        <v>2204.8000000000002</v>
      </c>
      <c r="X11" s="1465"/>
      <c r="Y11" s="1465"/>
      <c r="Z11" s="22"/>
      <c r="AA11" s="4"/>
    </row>
    <row r="12" spans="1:31" ht="12" customHeight="1">
      <c r="A12" s="4"/>
      <c r="B12" s="55"/>
      <c r="C12" s="314" t="s">
        <v>296</v>
      </c>
      <c r="D12" s="23"/>
      <c r="E12" s="1026"/>
      <c r="F12" s="16"/>
      <c r="G12" s="1464">
        <v>322.2</v>
      </c>
      <c r="H12" s="1464"/>
      <c r="I12" s="1464"/>
      <c r="J12" s="257"/>
      <c r="K12" s="1464">
        <v>285.10000000000002</v>
      </c>
      <c r="L12" s="1464"/>
      <c r="M12" s="1464"/>
      <c r="N12" s="257"/>
      <c r="O12" s="1464">
        <v>272.3</v>
      </c>
      <c r="P12" s="1464"/>
      <c r="Q12" s="1464"/>
      <c r="R12" s="1031"/>
      <c r="S12" s="1464">
        <v>271.60000000000002</v>
      </c>
      <c r="T12" s="1464"/>
      <c r="U12" s="1464"/>
      <c r="V12" s="1031"/>
      <c r="W12" s="1465">
        <v>274</v>
      </c>
      <c r="X12" s="1465"/>
      <c r="Y12" s="1465"/>
      <c r="Z12" s="22"/>
      <c r="AA12" s="4"/>
    </row>
    <row r="13" spans="1:31" ht="12" customHeight="1">
      <c r="A13" s="4"/>
      <c r="B13" s="55"/>
      <c r="C13" s="314" t="s">
        <v>297</v>
      </c>
      <c r="D13" s="23"/>
      <c r="E13" s="1026"/>
      <c r="F13" s="16"/>
      <c r="G13" s="1438">
        <v>2511.1999999999998</v>
      </c>
      <c r="H13" s="1438"/>
      <c r="I13" s="1438"/>
      <c r="J13" s="257"/>
      <c r="K13" s="1438">
        <v>2456.1</v>
      </c>
      <c r="L13" s="1438"/>
      <c r="M13" s="1438"/>
      <c r="N13" s="257"/>
      <c r="O13" s="1438">
        <v>2406.1999999999998</v>
      </c>
      <c r="P13" s="1438"/>
      <c r="Q13" s="1438"/>
      <c r="R13" s="1031"/>
      <c r="S13" s="1438">
        <v>2403</v>
      </c>
      <c r="T13" s="1438"/>
      <c r="U13" s="1438"/>
      <c r="V13" s="1031"/>
      <c r="W13" s="1439">
        <v>2356.8000000000002</v>
      </c>
      <c r="X13" s="1439"/>
      <c r="Y13" s="1439"/>
      <c r="Z13" s="22"/>
      <c r="AA13" s="4"/>
    </row>
    <row r="14" spans="1:31" ht="12" customHeight="1">
      <c r="A14" s="4"/>
      <c r="B14" s="55"/>
      <c r="C14" s="314" t="s">
        <v>298</v>
      </c>
      <c r="D14" s="23"/>
      <c r="E14" s="1026"/>
      <c r="F14" s="16"/>
      <c r="G14" s="1438">
        <v>2020.3</v>
      </c>
      <c r="H14" s="1438"/>
      <c r="I14" s="1438"/>
      <c r="J14" s="257"/>
      <c r="K14" s="1438">
        <v>1994.2</v>
      </c>
      <c r="L14" s="1438"/>
      <c r="M14" s="1438"/>
      <c r="N14" s="257"/>
      <c r="O14" s="1438">
        <v>1984</v>
      </c>
      <c r="P14" s="1438"/>
      <c r="Q14" s="1438"/>
      <c r="R14" s="1031"/>
      <c r="S14" s="1438">
        <v>2013.7</v>
      </c>
      <c r="T14" s="1438"/>
      <c r="U14" s="1438"/>
      <c r="V14" s="1031"/>
      <c r="W14" s="1439">
        <v>2025.5</v>
      </c>
      <c r="X14" s="1439"/>
      <c r="Y14" s="1439"/>
      <c r="Z14" s="22"/>
      <c r="AA14" s="4"/>
    </row>
    <row r="15" spans="1:31" ht="17.25" customHeight="1">
      <c r="A15" s="4"/>
      <c r="B15" s="55"/>
      <c r="C15" s="314" t="s">
        <v>304</v>
      </c>
      <c r="D15" s="23"/>
      <c r="E15" s="1026"/>
      <c r="F15" s="16"/>
      <c r="G15" s="1464">
        <v>478.5</v>
      </c>
      <c r="H15" s="1464"/>
      <c r="I15" s="1464"/>
      <c r="J15" s="257"/>
      <c r="K15" s="1464">
        <v>452.5</v>
      </c>
      <c r="L15" s="1464"/>
      <c r="M15" s="1464"/>
      <c r="N15" s="257"/>
      <c r="O15" s="1464">
        <v>477.1</v>
      </c>
      <c r="P15" s="1464"/>
      <c r="Q15" s="1464"/>
      <c r="R15" s="1031"/>
      <c r="S15" s="1464">
        <v>498.6</v>
      </c>
      <c r="T15" s="1464"/>
      <c r="U15" s="1464"/>
      <c r="V15" s="1031"/>
      <c r="W15" s="1465">
        <v>500.8</v>
      </c>
      <c r="X15" s="1465"/>
      <c r="Y15" s="1465"/>
      <c r="Z15" s="22"/>
      <c r="AA15" s="4"/>
    </row>
    <row r="16" spans="1:31" ht="12" customHeight="1">
      <c r="A16" s="4"/>
      <c r="B16" s="55"/>
      <c r="C16" s="314" t="s">
        <v>305</v>
      </c>
      <c r="D16" s="23"/>
      <c r="E16" s="1026"/>
      <c r="F16" s="16"/>
      <c r="G16" s="1438">
        <v>1332.3</v>
      </c>
      <c r="H16" s="1438"/>
      <c r="I16" s="1438"/>
      <c r="J16" s="257"/>
      <c r="K16" s="1438">
        <v>1274.3</v>
      </c>
      <c r="L16" s="1438"/>
      <c r="M16" s="1438"/>
      <c r="N16" s="257"/>
      <c r="O16" s="1438">
        <v>1245.4000000000001</v>
      </c>
      <c r="P16" s="1438"/>
      <c r="Q16" s="1438"/>
      <c r="R16" s="1031"/>
      <c r="S16" s="1438">
        <v>1210.4000000000001</v>
      </c>
      <c r="T16" s="1438"/>
      <c r="U16" s="1438"/>
      <c r="V16" s="1031"/>
      <c r="W16" s="1439">
        <v>1185.5999999999999</v>
      </c>
      <c r="X16" s="1439"/>
      <c r="Y16" s="1439"/>
      <c r="Z16" s="22"/>
      <c r="AA16" s="4"/>
    </row>
    <row r="17" spans="1:27" ht="12" customHeight="1">
      <c r="A17" s="4"/>
      <c r="B17" s="55"/>
      <c r="C17" s="314" t="s">
        <v>306</v>
      </c>
      <c r="D17" s="23"/>
      <c r="E17" s="1026"/>
      <c r="F17" s="16"/>
      <c r="G17" s="1438">
        <v>3043</v>
      </c>
      <c r="H17" s="1438"/>
      <c r="I17" s="1438"/>
      <c r="J17" s="257"/>
      <c r="K17" s="1438">
        <v>3008.6</v>
      </c>
      <c r="L17" s="1438"/>
      <c r="M17" s="1438"/>
      <c r="N17" s="257"/>
      <c r="O17" s="1438">
        <v>2940</v>
      </c>
      <c r="P17" s="1438"/>
      <c r="Q17" s="1438"/>
      <c r="R17" s="1031"/>
      <c r="S17" s="1438">
        <v>2979.2</v>
      </c>
      <c r="T17" s="1438"/>
      <c r="U17" s="1438"/>
      <c r="V17" s="1031"/>
      <c r="W17" s="1439">
        <v>2969.9</v>
      </c>
      <c r="X17" s="1439"/>
      <c r="Y17" s="1439"/>
      <c r="Z17" s="22"/>
      <c r="AA17" s="4"/>
    </row>
    <row r="18" spans="1:27" s="50" customFormat="1" ht="17.25" customHeight="1">
      <c r="A18" s="613"/>
      <c r="B18" s="18"/>
      <c r="C18" s="314" t="s">
        <v>307</v>
      </c>
      <c r="D18" s="23"/>
      <c r="E18" s="1026"/>
      <c r="F18" s="1059"/>
      <c r="G18" s="1438">
        <v>4214.6000000000004</v>
      </c>
      <c r="H18" s="1438"/>
      <c r="I18" s="1438"/>
      <c r="J18" s="257"/>
      <c r="K18" s="1438">
        <v>4102.5</v>
      </c>
      <c r="L18" s="1438"/>
      <c r="M18" s="1438"/>
      <c r="N18" s="257"/>
      <c r="O18" s="1438">
        <v>3993.7</v>
      </c>
      <c r="P18" s="1438"/>
      <c r="Q18" s="1438"/>
      <c r="R18" s="1031"/>
      <c r="S18" s="1438">
        <v>4012.2</v>
      </c>
      <c r="T18" s="1438"/>
      <c r="U18" s="1438"/>
      <c r="V18" s="1031"/>
      <c r="W18" s="1439">
        <v>3990.3</v>
      </c>
      <c r="X18" s="1439"/>
      <c r="Y18" s="1439"/>
      <c r="Z18" s="1083"/>
      <c r="AA18" s="613"/>
    </row>
    <row r="19" spans="1:27" s="50" customFormat="1" ht="12" customHeight="1">
      <c r="A19" s="613"/>
      <c r="B19" s="18"/>
      <c r="C19" s="314" t="s">
        <v>308</v>
      </c>
      <c r="D19" s="23"/>
      <c r="E19" s="1026"/>
      <c r="F19" s="1059"/>
      <c r="G19" s="1438">
        <v>639.20000000000005</v>
      </c>
      <c r="H19" s="1438"/>
      <c r="I19" s="1438"/>
      <c r="J19" s="1084"/>
      <c r="K19" s="1438">
        <v>632.9</v>
      </c>
      <c r="L19" s="1438"/>
      <c r="M19" s="1438"/>
      <c r="N19" s="1084"/>
      <c r="O19" s="1438">
        <v>668.7</v>
      </c>
      <c r="P19" s="1438"/>
      <c r="Q19" s="1438"/>
      <c r="R19" s="1031"/>
      <c r="S19" s="1438">
        <v>676</v>
      </c>
      <c r="T19" s="1438"/>
      <c r="U19" s="1438"/>
      <c r="V19" s="1031"/>
      <c r="W19" s="1439">
        <v>665.9</v>
      </c>
      <c r="X19" s="1439"/>
      <c r="Y19" s="1439"/>
      <c r="Z19" s="1083"/>
      <c r="AA19" s="613"/>
    </row>
    <row r="20" spans="1:27" ht="17.25" customHeight="1">
      <c r="A20" s="4"/>
      <c r="B20" s="55"/>
      <c r="C20" s="314" t="s">
        <v>309</v>
      </c>
      <c r="D20" s="23"/>
      <c r="E20" s="1026"/>
      <c r="F20" s="16"/>
      <c r="G20" s="1438">
        <v>3838.5</v>
      </c>
      <c r="H20" s="1438"/>
      <c r="I20" s="1438"/>
      <c r="J20" s="257"/>
      <c r="K20" s="1438">
        <v>3745.1</v>
      </c>
      <c r="L20" s="1438"/>
      <c r="M20" s="1438"/>
      <c r="N20" s="257"/>
      <c r="O20" s="1438">
        <v>3662.2</v>
      </c>
      <c r="P20" s="1438"/>
      <c r="Q20" s="1438"/>
      <c r="R20" s="1031"/>
      <c r="S20" s="1438">
        <v>3668.9</v>
      </c>
      <c r="T20" s="1438"/>
      <c r="U20" s="1438"/>
      <c r="V20" s="1031"/>
      <c r="W20" s="1439">
        <v>3644.3</v>
      </c>
      <c r="X20" s="1439"/>
      <c r="Y20" s="1439"/>
      <c r="Z20" s="22"/>
      <c r="AA20" s="4"/>
    </row>
    <row r="21" spans="1:27" ht="12" customHeight="1">
      <c r="A21" s="4"/>
      <c r="B21" s="55"/>
      <c r="C21" s="615"/>
      <c r="D21" s="1015" t="s">
        <v>310</v>
      </c>
      <c r="E21" s="1026"/>
      <c r="F21" s="297"/>
      <c r="G21" s="1438">
        <v>2966.7</v>
      </c>
      <c r="H21" s="1438"/>
      <c r="I21" s="1438"/>
      <c r="J21" s="257"/>
      <c r="K21" s="1438">
        <v>2951.1</v>
      </c>
      <c r="L21" s="1438"/>
      <c r="M21" s="1438"/>
      <c r="N21" s="257"/>
      <c r="O21" s="1438">
        <v>2928.7</v>
      </c>
      <c r="P21" s="1438"/>
      <c r="Q21" s="1438"/>
      <c r="R21" s="1031"/>
      <c r="S21" s="1438">
        <v>2900.2</v>
      </c>
      <c r="T21" s="1438"/>
      <c r="U21" s="1438"/>
      <c r="V21" s="1031"/>
      <c r="W21" s="1439">
        <v>2868.6</v>
      </c>
      <c r="X21" s="1439"/>
      <c r="Y21" s="1439"/>
      <c r="Z21" s="22"/>
      <c r="AA21" s="4"/>
    </row>
    <row r="22" spans="1:27" ht="12" customHeight="1">
      <c r="A22" s="4"/>
      <c r="B22" s="55"/>
      <c r="C22" s="615"/>
      <c r="D22" s="1015" t="s">
        <v>311</v>
      </c>
      <c r="E22" s="1026"/>
      <c r="F22" s="297"/>
      <c r="G22" s="1438">
        <v>725.8</v>
      </c>
      <c r="H22" s="1438"/>
      <c r="I22" s="1438"/>
      <c r="J22" s="257"/>
      <c r="K22" s="1438">
        <v>659.7</v>
      </c>
      <c r="L22" s="1438"/>
      <c r="M22" s="1438"/>
      <c r="N22" s="257"/>
      <c r="O22" s="1438">
        <v>607.29999999999995</v>
      </c>
      <c r="P22" s="1438"/>
      <c r="Q22" s="1438"/>
      <c r="R22" s="1031"/>
      <c r="S22" s="1438">
        <v>640.4</v>
      </c>
      <c r="T22" s="1438"/>
      <c r="U22" s="1438"/>
      <c r="V22" s="1031"/>
      <c r="W22" s="1439">
        <v>639</v>
      </c>
      <c r="X22" s="1439"/>
      <c r="Y22" s="1439"/>
      <c r="Z22" s="22"/>
      <c r="AA22" s="4"/>
    </row>
    <row r="23" spans="1:27" ht="12" customHeight="1">
      <c r="A23" s="4"/>
      <c r="B23" s="55"/>
      <c r="C23" s="615"/>
      <c r="D23" s="1015" t="s">
        <v>240</v>
      </c>
      <c r="E23" s="1026"/>
      <c r="F23" s="297"/>
      <c r="G23" s="1438">
        <v>146.1</v>
      </c>
      <c r="H23" s="1438"/>
      <c r="I23" s="1438"/>
      <c r="J23" s="257"/>
      <c r="K23" s="1438">
        <v>134.19999999999999</v>
      </c>
      <c r="L23" s="1438"/>
      <c r="M23" s="1438"/>
      <c r="N23" s="257"/>
      <c r="O23" s="1438">
        <v>126.1</v>
      </c>
      <c r="P23" s="1438"/>
      <c r="Q23" s="1438"/>
      <c r="R23" s="1031"/>
      <c r="S23" s="1438">
        <v>128.4</v>
      </c>
      <c r="T23" s="1438"/>
      <c r="U23" s="1438"/>
      <c r="V23" s="1031"/>
      <c r="W23" s="1439">
        <v>136.6</v>
      </c>
      <c r="X23" s="1439"/>
      <c r="Y23" s="1439"/>
      <c r="Z23" s="22"/>
      <c r="AA23" s="4"/>
    </row>
    <row r="24" spans="1:27" ht="12" customHeight="1">
      <c r="A24" s="4"/>
      <c r="B24" s="55"/>
      <c r="C24" s="314" t="s">
        <v>312</v>
      </c>
      <c r="D24" s="23"/>
      <c r="E24" s="1026"/>
      <c r="F24" s="298"/>
      <c r="G24" s="1438">
        <v>988</v>
      </c>
      <c r="H24" s="1438"/>
      <c r="I24" s="1438"/>
      <c r="J24" s="257"/>
      <c r="K24" s="1438">
        <v>961.4</v>
      </c>
      <c r="L24" s="1438"/>
      <c r="M24" s="1438"/>
      <c r="N24" s="257"/>
      <c r="O24" s="1438">
        <v>968.5</v>
      </c>
      <c r="P24" s="1438"/>
      <c r="Q24" s="1438"/>
      <c r="R24" s="1031"/>
      <c r="S24" s="1438">
        <v>988.7</v>
      </c>
      <c r="T24" s="1438"/>
      <c r="U24" s="1438"/>
      <c r="V24" s="1031"/>
      <c r="W24" s="1439">
        <v>981.3</v>
      </c>
      <c r="X24" s="1439"/>
      <c r="Y24" s="1439"/>
      <c r="Z24" s="22"/>
      <c r="AA24" s="4"/>
    </row>
    <row r="25" spans="1:27" ht="12" customHeight="1">
      <c r="A25" s="4"/>
      <c r="B25" s="55"/>
      <c r="C25" s="314" t="s">
        <v>240</v>
      </c>
      <c r="D25" s="23"/>
      <c r="E25" s="1026"/>
      <c r="F25" s="298"/>
      <c r="G25" s="1438">
        <v>27.2</v>
      </c>
      <c r="H25" s="1438"/>
      <c r="I25" s="1438"/>
      <c r="J25" s="257"/>
      <c r="K25" s="1438">
        <v>29</v>
      </c>
      <c r="L25" s="1438"/>
      <c r="M25" s="1438"/>
      <c r="N25" s="257"/>
      <c r="O25" s="1438">
        <v>31.8</v>
      </c>
      <c r="P25" s="1438"/>
      <c r="Q25" s="1438"/>
      <c r="R25" s="1031"/>
      <c r="S25" s="1438">
        <v>30.6</v>
      </c>
      <c r="T25" s="1438"/>
      <c r="U25" s="1438"/>
      <c r="V25" s="1031"/>
      <c r="W25" s="1439">
        <v>30.7</v>
      </c>
      <c r="X25" s="1439"/>
      <c r="Y25" s="1439"/>
      <c r="Z25" s="22"/>
      <c r="AA25" s="4"/>
    </row>
    <row r="26" spans="1:27" s="46" customFormat="1" ht="6.75" customHeight="1">
      <c r="A26" s="1085"/>
      <c r="B26" s="1086"/>
      <c r="C26" s="299"/>
      <c r="D26" s="1086"/>
      <c r="E26" s="300"/>
      <c r="F26" s="300"/>
      <c r="G26" s="1462"/>
      <c r="H26" s="1462"/>
      <c r="I26" s="1462"/>
      <c r="J26" s="300"/>
      <c r="K26" s="1462"/>
      <c r="L26" s="1462"/>
      <c r="M26" s="1462"/>
      <c r="N26" s="300"/>
      <c r="O26" s="1462"/>
      <c r="P26" s="1462"/>
      <c r="Q26" s="1462"/>
      <c r="R26" s="1031"/>
      <c r="S26" s="1462"/>
      <c r="T26" s="1462"/>
      <c r="U26" s="1462"/>
      <c r="V26" s="1031"/>
      <c r="W26" s="1463"/>
      <c r="X26" s="1463"/>
      <c r="Y26" s="1463"/>
      <c r="Z26" s="1087"/>
      <c r="AA26" s="4"/>
    </row>
    <row r="27" spans="1:27" ht="11.25" customHeight="1">
      <c r="A27" s="4"/>
      <c r="B27" s="55"/>
      <c r="C27" s="266" t="s">
        <v>313</v>
      </c>
      <c r="D27" s="676"/>
      <c r="E27" s="265"/>
      <c r="F27" s="301"/>
      <c r="G27" s="1436"/>
      <c r="H27" s="1436"/>
      <c r="I27" s="1436"/>
      <c r="J27" s="302"/>
      <c r="K27" s="1436"/>
      <c r="L27" s="1436"/>
      <c r="M27" s="1436"/>
      <c r="N27" s="302"/>
      <c r="O27" s="1436"/>
      <c r="P27" s="1436"/>
      <c r="Q27" s="1436"/>
      <c r="R27" s="1031"/>
      <c r="S27" s="1436"/>
      <c r="T27" s="1436"/>
      <c r="U27" s="1436"/>
      <c r="V27" s="1031"/>
      <c r="W27" s="1437"/>
      <c r="X27" s="1437"/>
      <c r="Y27" s="1437"/>
      <c r="Z27" s="22"/>
      <c r="AA27" s="4"/>
    </row>
    <row r="28" spans="1:27" s="1063" customFormat="1" ht="12" customHeight="1">
      <c r="A28" s="1056"/>
      <c r="B28" s="1459" t="s">
        <v>314</v>
      </c>
      <c r="C28" s="1459"/>
      <c r="D28" s="1459"/>
      <c r="E28" s="265"/>
      <c r="F28" s="303"/>
      <c r="G28" s="1460">
        <v>64.5</v>
      </c>
      <c r="H28" s="1460"/>
      <c r="I28" s="1460"/>
      <c r="J28" s="304"/>
      <c r="K28" s="1460">
        <v>62.9</v>
      </c>
      <c r="L28" s="1460"/>
      <c r="M28" s="1460"/>
      <c r="N28" s="304"/>
      <c r="O28" s="1460">
        <v>62.2</v>
      </c>
      <c r="P28" s="1460"/>
      <c r="Q28" s="1460"/>
      <c r="R28" s="1031"/>
      <c r="S28" s="1460">
        <v>62.5</v>
      </c>
      <c r="T28" s="1460"/>
      <c r="U28" s="1460"/>
      <c r="V28" s="1031"/>
      <c r="W28" s="1461">
        <v>62</v>
      </c>
      <c r="X28" s="1461"/>
      <c r="Y28" s="1461"/>
      <c r="Z28" s="1006"/>
      <c r="AA28" s="1056"/>
    </row>
    <row r="29" spans="1:27" ht="12" customHeight="1">
      <c r="A29" s="4"/>
      <c r="B29" s="55"/>
      <c r="C29" s="676"/>
      <c r="D29" s="1015" t="s">
        <v>99</v>
      </c>
      <c r="E29" s="1019"/>
      <c r="F29" s="301"/>
      <c r="G29" s="1436">
        <v>68.8</v>
      </c>
      <c r="H29" s="1436"/>
      <c r="I29" s="1436"/>
      <c r="J29" s="302"/>
      <c r="K29" s="1436">
        <v>66.5</v>
      </c>
      <c r="L29" s="1436"/>
      <c r="M29" s="1436"/>
      <c r="N29" s="302"/>
      <c r="O29" s="1436">
        <v>65.5</v>
      </c>
      <c r="P29" s="1436"/>
      <c r="Q29" s="1436"/>
      <c r="R29" s="1031"/>
      <c r="S29" s="1436">
        <v>65.599999999999994</v>
      </c>
      <c r="T29" s="1436"/>
      <c r="U29" s="1436"/>
      <c r="V29" s="1031"/>
      <c r="W29" s="1437">
        <v>65</v>
      </c>
      <c r="X29" s="1437"/>
      <c r="Y29" s="1437"/>
      <c r="Z29" s="22"/>
      <c r="AA29" s="4"/>
    </row>
    <row r="30" spans="1:27" ht="12" customHeight="1">
      <c r="A30" s="4"/>
      <c r="B30" s="55"/>
      <c r="C30" s="676"/>
      <c r="D30" s="1015" t="s">
        <v>98</v>
      </c>
      <c r="E30" s="1019"/>
      <c r="F30" s="301"/>
      <c r="G30" s="1436">
        <v>60.3</v>
      </c>
      <c r="H30" s="1436"/>
      <c r="I30" s="1436"/>
      <c r="J30" s="302"/>
      <c r="K30" s="1436">
        <v>59.4</v>
      </c>
      <c r="L30" s="1436"/>
      <c r="M30" s="1436"/>
      <c r="N30" s="302"/>
      <c r="O30" s="1436">
        <v>59</v>
      </c>
      <c r="P30" s="1436"/>
      <c r="Q30" s="1436"/>
      <c r="R30" s="1031"/>
      <c r="S30" s="1436">
        <v>59.4</v>
      </c>
      <c r="T30" s="1436"/>
      <c r="U30" s="1436"/>
      <c r="V30" s="1031"/>
      <c r="W30" s="1437">
        <v>59</v>
      </c>
      <c r="X30" s="1437"/>
      <c r="Y30" s="1437"/>
      <c r="Z30" s="22"/>
      <c r="AA30" s="4"/>
    </row>
    <row r="31" spans="1:27" s="1063" customFormat="1" ht="12" customHeight="1">
      <c r="A31" s="1056"/>
      <c r="B31" s="1459" t="s">
        <v>296</v>
      </c>
      <c r="C31" s="1459"/>
      <c r="D31" s="1459"/>
      <c r="E31" s="265"/>
      <c r="F31" s="303"/>
      <c r="G31" s="1460">
        <v>28.3</v>
      </c>
      <c r="H31" s="1460"/>
      <c r="I31" s="1460"/>
      <c r="J31" s="304"/>
      <c r="K31" s="1460">
        <v>25.2</v>
      </c>
      <c r="L31" s="1460"/>
      <c r="M31" s="1460"/>
      <c r="N31" s="304"/>
      <c r="O31" s="1460">
        <v>24</v>
      </c>
      <c r="P31" s="1460"/>
      <c r="Q31" s="1460"/>
      <c r="R31" s="1031"/>
      <c r="S31" s="1460">
        <v>24</v>
      </c>
      <c r="T31" s="1460"/>
      <c r="U31" s="1460"/>
      <c r="V31" s="1031"/>
      <c r="W31" s="1461">
        <v>24.3</v>
      </c>
      <c r="X31" s="1461"/>
      <c r="Y31" s="1461"/>
      <c r="Z31" s="1006"/>
      <c r="AA31" s="1056"/>
    </row>
    <row r="32" spans="1:27" ht="12" customHeight="1">
      <c r="A32" s="4"/>
      <c r="B32" s="55"/>
      <c r="C32" s="676"/>
      <c r="D32" s="1015" t="s">
        <v>99</v>
      </c>
      <c r="E32" s="265"/>
      <c r="F32" s="301"/>
      <c r="G32" s="1436">
        <v>30.9</v>
      </c>
      <c r="H32" s="1436"/>
      <c r="I32" s="1436"/>
      <c r="J32" s="302"/>
      <c r="K32" s="1436">
        <v>27.5</v>
      </c>
      <c r="L32" s="1436"/>
      <c r="M32" s="1436"/>
      <c r="N32" s="302"/>
      <c r="O32" s="1436">
        <v>25.6</v>
      </c>
      <c r="P32" s="1436"/>
      <c r="Q32" s="1436"/>
      <c r="R32" s="1031"/>
      <c r="S32" s="1436">
        <v>25.7</v>
      </c>
      <c r="T32" s="1436"/>
      <c r="U32" s="1436"/>
      <c r="V32" s="1031"/>
      <c r="W32" s="1437">
        <v>26.6</v>
      </c>
      <c r="X32" s="1437"/>
      <c r="Y32" s="1437"/>
      <c r="Z32" s="22"/>
      <c r="AA32" s="4"/>
    </row>
    <row r="33" spans="1:27" ht="12" customHeight="1">
      <c r="A33" s="4"/>
      <c r="B33" s="55"/>
      <c r="C33" s="676"/>
      <c r="D33" s="1015" t="s">
        <v>98</v>
      </c>
      <c r="E33" s="265"/>
      <c r="F33" s="301"/>
      <c r="G33" s="1436">
        <v>25.5</v>
      </c>
      <c r="H33" s="1436"/>
      <c r="I33" s="1436"/>
      <c r="J33" s="302"/>
      <c r="K33" s="1436">
        <v>22.7</v>
      </c>
      <c r="L33" s="1436"/>
      <c r="M33" s="1436"/>
      <c r="N33" s="302"/>
      <c r="O33" s="1436">
        <v>22.3</v>
      </c>
      <c r="P33" s="1436"/>
      <c r="Q33" s="1436"/>
      <c r="R33" s="1031"/>
      <c r="S33" s="1436">
        <v>22.2</v>
      </c>
      <c r="T33" s="1436"/>
      <c r="U33" s="1436"/>
      <c r="V33" s="1031"/>
      <c r="W33" s="1437">
        <v>22</v>
      </c>
      <c r="X33" s="1437"/>
      <c r="Y33" s="1437"/>
      <c r="Z33" s="22"/>
      <c r="AA33" s="4"/>
    </row>
    <row r="34" spans="1:27" s="1063" customFormat="1" ht="12" customHeight="1">
      <c r="A34" s="1056"/>
      <c r="B34" s="1459" t="s">
        <v>315</v>
      </c>
      <c r="C34" s="1459"/>
      <c r="D34" s="1459"/>
      <c r="E34" s="265"/>
      <c r="F34" s="303"/>
      <c r="G34" s="1460">
        <v>48.1</v>
      </c>
      <c r="H34" s="1460"/>
      <c r="I34" s="1460"/>
      <c r="J34" s="304"/>
      <c r="K34" s="1460">
        <v>46.7</v>
      </c>
      <c r="L34" s="1460"/>
      <c r="M34" s="1460"/>
      <c r="N34" s="304"/>
      <c r="O34" s="1460">
        <v>46.9</v>
      </c>
      <c r="P34" s="1460"/>
      <c r="Q34" s="1460"/>
      <c r="R34" s="1031"/>
      <c r="S34" s="1460">
        <v>46.8</v>
      </c>
      <c r="T34" s="1460"/>
      <c r="U34" s="1460"/>
      <c r="V34" s="1031"/>
      <c r="W34" s="1460">
        <v>46.9</v>
      </c>
      <c r="X34" s="1460"/>
      <c r="Y34" s="1460"/>
      <c r="Z34" s="1006"/>
      <c r="AA34" s="1056"/>
    </row>
    <row r="35" spans="1:27" ht="12" customHeight="1">
      <c r="A35" s="4"/>
      <c r="B35" s="55"/>
      <c r="C35" s="676"/>
      <c r="D35" s="1015" t="s">
        <v>99</v>
      </c>
      <c r="E35" s="1019"/>
      <c r="F35" s="301"/>
      <c r="G35" s="1436">
        <v>54.4</v>
      </c>
      <c r="H35" s="1436"/>
      <c r="I35" s="1436"/>
      <c r="J35" s="302"/>
      <c r="K35" s="1436">
        <v>52.6</v>
      </c>
      <c r="L35" s="1436"/>
      <c r="M35" s="1436"/>
      <c r="N35" s="302"/>
      <c r="O35" s="1436">
        <v>52.6</v>
      </c>
      <c r="P35" s="1436"/>
      <c r="Q35" s="1436"/>
      <c r="R35" s="1031"/>
      <c r="S35" s="1436">
        <v>51.9</v>
      </c>
      <c r="T35" s="1436"/>
      <c r="U35" s="1436"/>
      <c r="V35" s="1031"/>
      <c r="W35" s="1436">
        <v>51.4</v>
      </c>
      <c r="X35" s="1436"/>
      <c r="Y35" s="1436"/>
      <c r="Z35" s="22"/>
      <c r="AA35" s="4"/>
    </row>
    <row r="36" spans="1:27" ht="12" customHeight="1">
      <c r="A36" s="4"/>
      <c r="B36" s="55"/>
      <c r="C36" s="676"/>
      <c r="D36" s="1015" t="s">
        <v>98</v>
      </c>
      <c r="E36" s="1019"/>
      <c r="F36" s="301"/>
      <c r="G36" s="1436">
        <v>42.5</v>
      </c>
      <c r="H36" s="1436"/>
      <c r="I36" s="1436"/>
      <c r="J36" s="302"/>
      <c r="K36" s="1436">
        <v>41.4</v>
      </c>
      <c r="L36" s="1436"/>
      <c r="M36" s="1436"/>
      <c r="N36" s="302"/>
      <c r="O36" s="1436">
        <v>41.8</v>
      </c>
      <c r="P36" s="1436"/>
      <c r="Q36" s="1436"/>
      <c r="R36" s="1031"/>
      <c r="S36" s="1436">
        <v>42.1</v>
      </c>
      <c r="T36" s="1436"/>
      <c r="U36" s="1436"/>
      <c r="V36" s="1031"/>
      <c r="W36" s="1436">
        <v>42.8</v>
      </c>
      <c r="X36" s="1436"/>
      <c r="Y36" s="1436"/>
      <c r="Z36" s="22"/>
      <c r="AA36" s="4"/>
    </row>
    <row r="37" spans="1:27" ht="6.75" customHeight="1">
      <c r="A37" s="4"/>
      <c r="B37" s="55"/>
      <c r="C37" s="676"/>
      <c r="D37" s="1015"/>
      <c r="E37" s="1019"/>
      <c r="F37" s="301"/>
      <c r="G37" s="1457"/>
      <c r="H37" s="1457"/>
      <c r="I37" s="1457"/>
      <c r="J37" s="301"/>
      <c r="K37" s="1457"/>
      <c r="L37" s="1457"/>
      <c r="M37" s="1457"/>
      <c r="N37" s="301"/>
      <c r="O37" s="1457"/>
      <c r="P37" s="1457"/>
      <c r="Q37" s="1457"/>
      <c r="R37" s="1031"/>
      <c r="S37" s="1457"/>
      <c r="T37" s="1457"/>
      <c r="U37" s="1457"/>
      <c r="V37" s="1031"/>
      <c r="W37" s="1456"/>
      <c r="X37" s="1456"/>
      <c r="Y37" s="1456"/>
      <c r="Z37" s="22"/>
      <c r="AA37" s="4"/>
    </row>
    <row r="38" spans="1:27" ht="12" customHeight="1">
      <c r="A38" s="4"/>
      <c r="B38" s="55"/>
      <c r="C38" s="1458" t="s">
        <v>316</v>
      </c>
      <c r="D38" s="1458"/>
      <c r="E38" s="1016"/>
      <c r="F38" s="1016"/>
      <c r="G38" s="1457"/>
      <c r="H38" s="1457"/>
      <c r="I38" s="1457"/>
      <c r="J38" s="301"/>
      <c r="K38" s="1457"/>
      <c r="L38" s="1457"/>
      <c r="M38" s="1457"/>
      <c r="N38" s="301"/>
      <c r="O38" s="1457"/>
      <c r="P38" s="1457"/>
      <c r="Q38" s="1457"/>
      <c r="R38" s="1031"/>
      <c r="S38" s="1457"/>
      <c r="T38" s="1457"/>
      <c r="U38" s="1457"/>
      <c r="V38" s="1031"/>
      <c r="W38" s="1456"/>
      <c r="X38" s="1456"/>
      <c r="Y38" s="1456"/>
      <c r="Z38" s="22"/>
      <c r="AA38" s="4"/>
    </row>
    <row r="39" spans="1:27" ht="12" customHeight="1">
      <c r="A39" s="4"/>
      <c r="B39" s="55"/>
      <c r="C39" s="1453" t="s">
        <v>314</v>
      </c>
      <c r="D39" s="1453"/>
      <c r="E39" s="305"/>
      <c r="F39" s="23"/>
      <c r="G39" s="1454">
        <v>-8.5</v>
      </c>
      <c r="H39" s="1454"/>
      <c r="I39" s="1454"/>
      <c r="J39" s="301"/>
      <c r="K39" s="1454">
        <v>-7.1</v>
      </c>
      <c r="L39" s="1454"/>
      <c r="M39" s="1454"/>
      <c r="N39" s="301"/>
      <c r="O39" s="1454">
        <v>-6.5</v>
      </c>
      <c r="P39" s="1454"/>
      <c r="Q39" s="1454"/>
      <c r="R39" s="1031"/>
      <c r="S39" s="1454">
        <v>-6.2</v>
      </c>
      <c r="T39" s="1454"/>
      <c r="U39" s="1454"/>
      <c r="V39" s="1031"/>
      <c r="W39" s="1455">
        <v>-6</v>
      </c>
      <c r="X39" s="1455"/>
      <c r="Y39" s="1455"/>
      <c r="Z39" s="22"/>
      <c r="AA39" s="4"/>
    </row>
    <row r="40" spans="1:27" ht="12" customHeight="1">
      <c r="A40" s="4"/>
      <c r="B40" s="55"/>
      <c r="C40" s="1453" t="s">
        <v>296</v>
      </c>
      <c r="D40" s="1453"/>
      <c r="E40" s="305"/>
      <c r="F40" s="23"/>
      <c r="G40" s="1454">
        <v>-5.4</v>
      </c>
      <c r="H40" s="1454"/>
      <c r="I40" s="1454"/>
      <c r="J40" s="301"/>
      <c r="K40" s="1454">
        <v>-4.8</v>
      </c>
      <c r="L40" s="1454"/>
      <c r="M40" s="1454"/>
      <c r="N40" s="301"/>
      <c r="O40" s="1454">
        <v>-3.3</v>
      </c>
      <c r="P40" s="1454"/>
      <c r="Q40" s="1454"/>
      <c r="R40" s="1031"/>
      <c r="S40" s="1454">
        <v>-3.5</v>
      </c>
      <c r="T40" s="1454"/>
      <c r="U40" s="1454"/>
      <c r="V40" s="1031"/>
      <c r="W40" s="1455">
        <v>-4.5999999999999996</v>
      </c>
      <c r="X40" s="1455"/>
      <c r="Y40" s="1455"/>
      <c r="Z40" s="22"/>
      <c r="AA40" s="4"/>
    </row>
    <row r="41" spans="1:27" ht="12" customHeight="1">
      <c r="A41" s="4"/>
      <c r="B41" s="55"/>
      <c r="C41" s="1453" t="s">
        <v>315</v>
      </c>
      <c r="D41" s="1453"/>
      <c r="E41" s="305"/>
      <c r="F41" s="23"/>
      <c r="G41" s="1454">
        <v>-11.9</v>
      </c>
      <c r="H41" s="1454"/>
      <c r="I41" s="1454"/>
      <c r="J41" s="301"/>
      <c r="K41" s="1454">
        <v>-11.2</v>
      </c>
      <c r="L41" s="1454"/>
      <c r="M41" s="1454"/>
      <c r="N41" s="301"/>
      <c r="O41" s="1454">
        <v>-10.8</v>
      </c>
      <c r="P41" s="1454"/>
      <c r="Q41" s="1454"/>
      <c r="R41" s="1031"/>
      <c r="S41" s="1454">
        <v>-9.8000000000000007</v>
      </c>
      <c r="T41" s="1454"/>
      <c r="U41" s="1454"/>
      <c r="V41" s="1031"/>
      <c r="W41" s="1455">
        <v>-8.6</v>
      </c>
      <c r="X41" s="1455"/>
      <c r="Y41" s="1455"/>
      <c r="Z41" s="22"/>
      <c r="AA41" s="4"/>
    </row>
    <row r="42" spans="1:27" ht="11.25" customHeight="1">
      <c r="A42" s="4"/>
      <c r="B42" s="55"/>
      <c r="C42" s="1015"/>
      <c r="D42" s="1015"/>
      <c r="E42" s="305"/>
      <c r="F42" s="23"/>
      <c r="G42" s="1088"/>
      <c r="H42" s="1088"/>
      <c r="I42" s="1088"/>
      <c r="J42" s="1074"/>
      <c r="K42" s="1088"/>
      <c r="L42" s="1088"/>
      <c r="M42" s="1088"/>
      <c r="N42" s="301"/>
      <c r="O42" s="1088"/>
      <c r="P42" s="1088"/>
      <c r="Q42" s="1088"/>
      <c r="R42" s="301"/>
      <c r="S42" s="1088"/>
      <c r="T42" s="1088"/>
      <c r="U42" s="1088"/>
      <c r="V42" s="1031"/>
      <c r="W42" s="1089"/>
      <c r="X42" s="1089"/>
      <c r="Y42" s="1089"/>
      <c r="Z42" s="22"/>
      <c r="AA42" s="4"/>
    </row>
    <row r="43" spans="1:27" ht="5.25" customHeight="1" thickBot="1">
      <c r="A43" s="4"/>
      <c r="B43" s="55"/>
      <c r="C43" s="1076"/>
      <c r="D43" s="55"/>
      <c r="E43" s="5"/>
      <c r="F43" s="5"/>
      <c r="G43" s="5"/>
      <c r="H43" s="5"/>
      <c r="I43" s="5"/>
      <c r="J43" s="5"/>
      <c r="K43" s="5"/>
      <c r="L43" s="5"/>
      <c r="M43" s="1025"/>
      <c r="N43" s="5"/>
      <c r="O43" s="5"/>
      <c r="P43" s="5"/>
      <c r="Q43" s="5"/>
      <c r="R43" s="5"/>
      <c r="S43" s="5"/>
      <c r="T43" s="5"/>
      <c r="U43" s="5"/>
      <c r="V43" s="5"/>
      <c r="W43" s="1446"/>
      <c r="X43" s="1446"/>
      <c r="Y43" s="1446"/>
      <c r="Z43" s="22"/>
      <c r="AA43" s="4"/>
    </row>
    <row r="44" spans="1:27" s="12" customFormat="1" ht="13.5" customHeight="1" thickBot="1">
      <c r="A44" s="11"/>
      <c r="B44" s="21"/>
      <c r="C44" s="294" t="s">
        <v>570</v>
      </c>
      <c r="D44" s="971"/>
      <c r="E44" s="971"/>
      <c r="F44" s="971"/>
      <c r="G44" s="971"/>
      <c r="H44" s="971"/>
      <c r="I44" s="971"/>
      <c r="J44" s="971"/>
      <c r="K44" s="971"/>
      <c r="L44" s="971"/>
      <c r="M44" s="971"/>
      <c r="N44" s="971"/>
      <c r="O44" s="971"/>
      <c r="P44" s="971"/>
      <c r="Q44" s="971"/>
      <c r="R44" s="971"/>
      <c r="S44" s="971"/>
      <c r="T44" s="971"/>
      <c r="U44" s="971"/>
      <c r="V44" s="971"/>
      <c r="W44" s="1090"/>
      <c r="X44" s="971"/>
      <c r="Y44" s="1090"/>
      <c r="Z44" s="22"/>
      <c r="AA44" s="4"/>
    </row>
    <row r="45" spans="1:27" ht="4.5" customHeight="1">
      <c r="A45" s="4"/>
      <c r="B45" s="8"/>
      <c r="C45" s="1429" t="s">
        <v>299</v>
      </c>
      <c r="D45" s="1430"/>
      <c r="E45" s="18"/>
      <c r="F45" s="1077"/>
      <c r="H45" s="1078"/>
      <c r="I45" s="1078"/>
      <c r="J45" s="1078"/>
      <c r="K45" s="1078"/>
      <c r="L45" s="1078"/>
      <c r="M45" s="1078"/>
      <c r="N45" s="1078"/>
      <c r="O45" s="1078"/>
      <c r="P45" s="1078"/>
      <c r="Q45" s="1078"/>
      <c r="R45" s="1078"/>
      <c r="T45" s="1078"/>
      <c r="U45" s="1078"/>
      <c r="V45" s="1078"/>
      <c r="W45" s="1078"/>
      <c r="X45" s="1078"/>
      <c r="Y45" s="1078"/>
      <c r="Z45" s="22"/>
      <c r="AA45" s="4"/>
    </row>
    <row r="46" spans="1:27" ht="12.75" customHeight="1">
      <c r="A46" s="4"/>
      <c r="B46" s="8"/>
      <c r="C46" s="1431"/>
      <c r="D46" s="1431"/>
      <c r="E46" s="1025"/>
      <c r="F46" s="1031"/>
      <c r="G46" s="1432">
        <v>2011</v>
      </c>
      <c r="H46" s="1432"/>
      <c r="I46" s="1432"/>
      <c r="J46" s="1432"/>
      <c r="K46" s="1432"/>
      <c r="L46" s="1432"/>
      <c r="M46" s="1432"/>
      <c r="N46" s="1031"/>
      <c r="O46" s="1433">
        <v>2012</v>
      </c>
      <c r="P46" s="1433"/>
      <c r="Q46" s="1433"/>
      <c r="R46" s="1433"/>
      <c r="S46" s="1433"/>
      <c r="T46" s="1433"/>
      <c r="U46" s="1433"/>
      <c r="V46" s="1433"/>
      <c r="W46" s="1433"/>
      <c r="X46" s="1433"/>
      <c r="Y46" s="1433"/>
      <c r="Z46" s="1091"/>
      <c r="AA46" s="4"/>
    </row>
    <row r="47" spans="1:27" ht="12.75" customHeight="1">
      <c r="A47" s="4"/>
      <c r="B47" s="8"/>
      <c r="C47" s="1026"/>
      <c r="D47" s="1026"/>
      <c r="E47" s="1026"/>
      <c r="F47" s="1026"/>
      <c r="G47" s="1452" t="s">
        <v>325</v>
      </c>
      <c r="H47" s="1452"/>
      <c r="I47" s="1452"/>
      <c r="J47" s="1025"/>
      <c r="K47" s="1434" t="s">
        <v>322</v>
      </c>
      <c r="L47" s="1434"/>
      <c r="M47" s="1434"/>
      <c r="N47" s="1025"/>
      <c r="O47" s="1434" t="s">
        <v>323</v>
      </c>
      <c r="P47" s="1434"/>
      <c r="Q47" s="1434"/>
      <c r="R47" s="1049"/>
      <c r="S47" s="1434" t="s">
        <v>324</v>
      </c>
      <c r="T47" s="1434"/>
      <c r="U47" s="1434"/>
      <c r="V47" s="1031"/>
      <c r="W47" s="1434" t="s">
        <v>325</v>
      </c>
      <c r="X47" s="1434"/>
      <c r="Y47" s="1434"/>
      <c r="Z47" s="22"/>
      <c r="AA47" s="4"/>
    </row>
    <row r="48" spans="1:27" ht="12.75" customHeight="1">
      <c r="A48" s="4"/>
      <c r="B48" s="8"/>
      <c r="C48" s="1026"/>
      <c r="D48" s="1026"/>
      <c r="E48" s="1026"/>
      <c r="F48" s="1092"/>
      <c r="G48" s="1093" t="s">
        <v>300</v>
      </c>
      <c r="H48" s="1046"/>
      <c r="I48" s="1094" t="s">
        <v>160</v>
      </c>
      <c r="J48" s="1026"/>
      <c r="K48" s="1093" t="s">
        <v>300</v>
      </c>
      <c r="L48" s="1046"/>
      <c r="M48" s="1094" t="s">
        <v>160</v>
      </c>
      <c r="N48" s="1026"/>
      <c r="O48" s="1093" t="s">
        <v>300</v>
      </c>
      <c r="P48" s="1046"/>
      <c r="Q48" s="1094" t="s">
        <v>160</v>
      </c>
      <c r="R48" s="1026"/>
      <c r="S48" s="1093" t="s">
        <v>300</v>
      </c>
      <c r="T48" s="1046"/>
      <c r="U48" s="1094" t="s">
        <v>160</v>
      </c>
      <c r="V48" s="1046"/>
      <c r="W48" s="1093" t="s">
        <v>300</v>
      </c>
      <c r="X48" s="1046"/>
      <c r="Y48" s="1094" t="s">
        <v>160</v>
      </c>
      <c r="Z48" s="22"/>
      <c r="AA48" s="4"/>
    </row>
    <row r="49" spans="1:27" ht="3.75" customHeight="1">
      <c r="A49" s="4"/>
      <c r="B49" s="8"/>
      <c r="C49" s="1026"/>
      <c r="D49" s="1026"/>
      <c r="E49" s="1026"/>
      <c r="F49" s="1026"/>
      <c r="G49" s="1025"/>
      <c r="H49" s="1046"/>
      <c r="I49" s="1025"/>
      <c r="J49" s="1026"/>
      <c r="K49" s="1025"/>
      <c r="L49" s="1046"/>
      <c r="M49" s="1025"/>
      <c r="N49" s="1026"/>
      <c r="O49" s="1025"/>
      <c r="P49" s="1046"/>
      <c r="Q49" s="1025"/>
      <c r="R49" s="1026"/>
      <c r="S49" s="1095"/>
      <c r="T49" s="1046"/>
      <c r="U49" s="1025"/>
      <c r="V49" s="1046"/>
      <c r="W49" s="1025"/>
      <c r="X49" s="1046"/>
      <c r="Y49" s="1025"/>
      <c r="Z49" s="22"/>
      <c r="AA49" s="4"/>
    </row>
    <row r="50" spans="1:27" s="950" customFormat="1" ht="14.25" customHeight="1">
      <c r="A50" s="292"/>
      <c r="B50" s="978"/>
      <c r="C50" s="1424" t="s">
        <v>506</v>
      </c>
      <c r="D50" s="1424"/>
      <c r="E50" s="1424"/>
      <c r="F50" s="1424"/>
      <c r="G50" s="1096">
        <v>3838.5</v>
      </c>
      <c r="H50" s="1096"/>
      <c r="I50" s="1096">
        <v>100</v>
      </c>
      <c r="J50" s="1096"/>
      <c r="K50" s="1097">
        <v>3745.1</v>
      </c>
      <c r="L50" s="1097"/>
      <c r="M50" s="1097">
        <v>100</v>
      </c>
      <c r="N50" s="1097"/>
      <c r="O50" s="1097">
        <v>3662.2</v>
      </c>
      <c r="P50" s="1097"/>
      <c r="Q50" s="1097">
        <v>100</v>
      </c>
      <c r="R50" s="1097"/>
      <c r="S50" s="1097">
        <v>3668.9</v>
      </c>
      <c r="T50" s="1097"/>
      <c r="U50" s="1097">
        <v>100</v>
      </c>
      <c r="V50" s="1097"/>
      <c r="W50" s="1097">
        <v>3644.3</v>
      </c>
      <c r="X50" s="1097"/>
      <c r="Y50" s="1097">
        <v>100</v>
      </c>
      <c r="Z50" s="979"/>
      <c r="AA50" s="4"/>
    </row>
    <row r="51" spans="1:27" s="950" customFormat="1" ht="10.5" customHeight="1">
      <c r="A51" s="292"/>
      <c r="B51" s="978"/>
      <c r="C51" s="1019"/>
      <c r="D51" s="314" t="s">
        <v>99</v>
      </c>
      <c r="E51" s="949"/>
      <c r="F51" s="949"/>
      <c r="G51" s="1098">
        <v>1965.3</v>
      </c>
      <c r="H51" s="1098"/>
      <c r="I51" s="1098">
        <v>51.2</v>
      </c>
      <c r="J51" s="1098"/>
      <c r="K51" s="1099">
        <v>1886.2</v>
      </c>
      <c r="L51" s="1099"/>
      <c r="M51" s="1099">
        <v>50.4</v>
      </c>
      <c r="N51" s="1099"/>
      <c r="O51" s="1099">
        <v>1830.1</v>
      </c>
      <c r="P51" s="1099"/>
      <c r="Q51" s="1099">
        <v>50</v>
      </c>
      <c r="R51" s="1099"/>
      <c r="S51" s="1099">
        <v>1839.3</v>
      </c>
      <c r="T51" s="1099"/>
      <c r="U51" s="1099">
        <v>50.1</v>
      </c>
      <c r="V51" s="1099"/>
      <c r="W51" s="1099">
        <v>1834.9</v>
      </c>
      <c r="X51" s="1099"/>
      <c r="Y51" s="1099">
        <v>50.3</v>
      </c>
      <c r="Z51" s="979"/>
      <c r="AA51" s="4"/>
    </row>
    <row r="52" spans="1:27" s="50" customFormat="1" ht="10.5" customHeight="1">
      <c r="A52" s="613"/>
      <c r="B52" s="23"/>
      <c r="C52" s="306"/>
      <c r="D52" s="314" t="s">
        <v>98</v>
      </c>
      <c r="E52" s="1100"/>
      <c r="F52" s="1026"/>
      <c r="G52" s="1098">
        <v>1873.3</v>
      </c>
      <c r="H52" s="1101"/>
      <c r="I52" s="1098">
        <v>48.8</v>
      </c>
      <c r="J52" s="1102"/>
      <c r="K52" s="1099">
        <v>1858.9</v>
      </c>
      <c r="L52" s="859"/>
      <c r="M52" s="1099">
        <v>49.6</v>
      </c>
      <c r="N52" s="1103"/>
      <c r="O52" s="1099">
        <v>1832.1</v>
      </c>
      <c r="P52" s="859"/>
      <c r="Q52" s="1099">
        <v>50</v>
      </c>
      <c r="R52" s="1103"/>
      <c r="S52" s="1099">
        <v>1829.6</v>
      </c>
      <c r="T52" s="859"/>
      <c r="U52" s="1099">
        <v>49.9</v>
      </c>
      <c r="V52" s="1103"/>
      <c r="W52" s="1099">
        <v>1809.3</v>
      </c>
      <c r="X52" s="859"/>
      <c r="Y52" s="1099">
        <v>49.6</v>
      </c>
      <c r="Z52" s="1083"/>
      <c r="AA52" s="4"/>
    </row>
    <row r="53" spans="1:27" s="50" customFormat="1" ht="15" customHeight="1">
      <c r="A53" s="613"/>
      <c r="B53" s="138"/>
      <c r="C53" s="1020" t="s">
        <v>564</v>
      </c>
      <c r="D53" s="676"/>
      <c r="E53" s="1025"/>
      <c r="F53" s="23"/>
      <c r="G53" s="1098">
        <v>68.2</v>
      </c>
      <c r="H53" s="1098"/>
      <c r="I53" s="1098">
        <v>1.8</v>
      </c>
      <c r="J53" s="1098"/>
      <c r="K53" s="1099">
        <v>63.4</v>
      </c>
      <c r="L53" s="1099"/>
      <c r="M53" s="1099">
        <v>1.7</v>
      </c>
      <c r="N53" s="1099"/>
      <c r="O53" s="1099">
        <v>56.2</v>
      </c>
      <c r="P53" s="1099"/>
      <c r="Q53" s="1099">
        <v>1.5</v>
      </c>
      <c r="R53" s="1099"/>
      <c r="S53" s="1099">
        <v>55.1</v>
      </c>
      <c r="T53" s="1099"/>
      <c r="U53" s="1099">
        <v>1.5</v>
      </c>
      <c r="V53" s="1099"/>
      <c r="W53" s="1099">
        <v>55.5</v>
      </c>
      <c r="X53" s="1099"/>
      <c r="Y53" s="1099">
        <v>1.5</v>
      </c>
      <c r="Z53" s="1083"/>
      <c r="AA53" s="4"/>
    </row>
    <row r="54" spans="1:27" s="50" customFormat="1" ht="10.5" customHeight="1">
      <c r="A54" s="613"/>
      <c r="B54" s="138"/>
      <c r="C54" s="1020"/>
      <c r="D54" s="1015" t="s">
        <v>99</v>
      </c>
      <c r="E54" s="1025"/>
      <c r="F54" s="23"/>
      <c r="G54" s="1102">
        <v>35.6</v>
      </c>
      <c r="H54" s="1098"/>
      <c r="I54" s="1102">
        <v>52.2</v>
      </c>
      <c r="J54" s="1098"/>
      <c r="K54" s="1103">
        <v>35.4</v>
      </c>
      <c r="L54" s="1099"/>
      <c r="M54" s="1103">
        <v>55.8</v>
      </c>
      <c r="N54" s="1099"/>
      <c r="O54" s="1103">
        <v>31.5</v>
      </c>
      <c r="P54" s="1099"/>
      <c r="Q54" s="1103">
        <v>56</v>
      </c>
      <c r="R54" s="1099"/>
      <c r="S54" s="1103">
        <v>30</v>
      </c>
      <c r="T54" s="1099"/>
      <c r="U54" s="1103">
        <v>54.4</v>
      </c>
      <c r="V54" s="1099"/>
      <c r="W54" s="1103">
        <v>29.7</v>
      </c>
      <c r="X54" s="1099"/>
      <c r="Y54" s="1103">
        <v>53.5</v>
      </c>
      <c r="Z54" s="1083"/>
      <c r="AA54" s="4"/>
    </row>
    <row r="55" spans="1:27" s="50" customFormat="1" ht="10.5" customHeight="1">
      <c r="A55" s="613"/>
      <c r="B55" s="23"/>
      <c r="C55" s="1020"/>
      <c r="D55" s="1015" t="s">
        <v>98</v>
      </c>
      <c r="E55" s="1065"/>
      <c r="F55" s="23"/>
      <c r="G55" s="1102">
        <v>32.6</v>
      </c>
      <c r="H55" s="1102"/>
      <c r="I55" s="1102">
        <v>47.8</v>
      </c>
      <c r="J55" s="1102"/>
      <c r="K55" s="1103">
        <v>28.1</v>
      </c>
      <c r="L55" s="1103"/>
      <c r="M55" s="1103">
        <v>44.3</v>
      </c>
      <c r="N55" s="1103"/>
      <c r="O55" s="1103">
        <v>24.7</v>
      </c>
      <c r="P55" s="1103"/>
      <c r="Q55" s="1103">
        <v>44</v>
      </c>
      <c r="R55" s="1103"/>
      <c r="S55" s="1103">
        <v>25.1</v>
      </c>
      <c r="T55" s="1103"/>
      <c r="U55" s="1103">
        <v>45.6</v>
      </c>
      <c r="V55" s="1103"/>
      <c r="W55" s="1103">
        <v>25.8</v>
      </c>
      <c r="X55" s="1103"/>
      <c r="Y55" s="1103">
        <v>46.5</v>
      </c>
      <c r="Z55" s="1083"/>
      <c r="AA55" s="4"/>
    </row>
    <row r="56" spans="1:27" s="50" customFormat="1" ht="15" customHeight="1">
      <c r="A56" s="613"/>
      <c r="B56" s="23"/>
      <c r="C56" s="1020" t="s">
        <v>565</v>
      </c>
      <c r="D56" s="676"/>
      <c r="E56" s="1100"/>
      <c r="F56" s="23"/>
      <c r="G56" s="1098">
        <v>576.9</v>
      </c>
      <c r="H56" s="1098"/>
      <c r="I56" s="1098">
        <v>15</v>
      </c>
      <c r="J56" s="1098"/>
      <c r="K56" s="1099">
        <v>541.4</v>
      </c>
      <c r="L56" s="1099"/>
      <c r="M56" s="1099">
        <v>14.5</v>
      </c>
      <c r="N56" s="1099"/>
      <c r="O56" s="1099">
        <v>520.1</v>
      </c>
      <c r="P56" s="1099"/>
      <c r="Q56" s="1099">
        <v>14.2</v>
      </c>
      <c r="R56" s="1099"/>
      <c r="S56" s="1099">
        <v>527.5</v>
      </c>
      <c r="T56" s="1099"/>
      <c r="U56" s="1099">
        <v>14.4</v>
      </c>
      <c r="V56" s="1099"/>
      <c r="W56" s="1099">
        <v>526.29999999999995</v>
      </c>
      <c r="X56" s="1099"/>
      <c r="Y56" s="1099">
        <v>14.4</v>
      </c>
      <c r="Z56" s="1083"/>
      <c r="AA56" s="4"/>
    </row>
    <row r="57" spans="1:27" s="50" customFormat="1" ht="10.5" customHeight="1">
      <c r="A57" s="613"/>
      <c r="B57" s="23"/>
      <c r="C57" s="1020"/>
      <c r="D57" s="1015" t="s">
        <v>99</v>
      </c>
      <c r="E57" s="1100"/>
      <c r="F57" s="23"/>
      <c r="G57" s="1102">
        <v>320.7</v>
      </c>
      <c r="H57" s="1098"/>
      <c r="I57" s="1102">
        <v>55.6</v>
      </c>
      <c r="J57" s="1098"/>
      <c r="K57" s="1103">
        <v>292.5</v>
      </c>
      <c r="L57" s="1099"/>
      <c r="M57" s="1103">
        <v>54</v>
      </c>
      <c r="N57" s="1099"/>
      <c r="O57" s="1103">
        <v>276.3</v>
      </c>
      <c r="P57" s="1099"/>
      <c r="Q57" s="1103">
        <v>53.1</v>
      </c>
      <c r="R57" s="1099"/>
      <c r="S57" s="1103">
        <v>280.10000000000002</v>
      </c>
      <c r="T57" s="1099"/>
      <c r="U57" s="1103">
        <v>53.1</v>
      </c>
      <c r="V57" s="1099"/>
      <c r="W57" s="1103">
        <v>282.2</v>
      </c>
      <c r="X57" s="1099"/>
      <c r="Y57" s="1103">
        <v>53.6</v>
      </c>
      <c r="Z57" s="1083"/>
      <c r="AA57" s="4"/>
    </row>
    <row r="58" spans="1:27" s="50" customFormat="1" ht="10.5" customHeight="1">
      <c r="A58" s="613"/>
      <c r="B58" s="23"/>
      <c r="C58" s="1020"/>
      <c r="D58" s="1015" t="s">
        <v>98</v>
      </c>
      <c r="E58" s="265"/>
      <c r="F58" s="1104"/>
      <c r="G58" s="1102">
        <v>256.2</v>
      </c>
      <c r="H58" s="1098"/>
      <c r="I58" s="1102">
        <v>44.4</v>
      </c>
      <c r="J58" s="1102"/>
      <c r="K58" s="1103">
        <v>249</v>
      </c>
      <c r="L58" s="1099"/>
      <c r="M58" s="1103">
        <v>46</v>
      </c>
      <c r="N58" s="1103"/>
      <c r="O58" s="1103">
        <v>243.8</v>
      </c>
      <c r="P58" s="1099"/>
      <c r="Q58" s="1103">
        <v>46.9</v>
      </c>
      <c r="R58" s="1103"/>
      <c r="S58" s="1103">
        <v>247.4</v>
      </c>
      <c r="T58" s="1099"/>
      <c r="U58" s="1103">
        <v>46.9</v>
      </c>
      <c r="V58" s="1103"/>
      <c r="W58" s="1103">
        <v>244.1</v>
      </c>
      <c r="X58" s="1099"/>
      <c r="Y58" s="1103">
        <v>46.4</v>
      </c>
      <c r="Z58" s="1083"/>
      <c r="AA58" s="4"/>
    </row>
    <row r="59" spans="1:27" s="50" customFormat="1" ht="15" customHeight="1">
      <c r="A59" s="613"/>
      <c r="B59" s="23"/>
      <c r="C59" s="1020" t="s">
        <v>566</v>
      </c>
      <c r="D59" s="676"/>
      <c r="E59" s="265"/>
      <c r="F59" s="23"/>
      <c r="G59" s="1098">
        <v>584.6</v>
      </c>
      <c r="H59" s="1098"/>
      <c r="I59" s="1098">
        <v>15.2</v>
      </c>
      <c r="J59" s="1098"/>
      <c r="K59" s="1099">
        <v>591.29999999999995</v>
      </c>
      <c r="L59" s="1099"/>
      <c r="M59" s="1099">
        <v>15.8</v>
      </c>
      <c r="N59" s="1099"/>
      <c r="O59" s="1099">
        <v>556.29999999999995</v>
      </c>
      <c r="P59" s="1099"/>
      <c r="Q59" s="1099">
        <v>15.2</v>
      </c>
      <c r="R59" s="1099"/>
      <c r="S59" s="1099">
        <v>546.70000000000005</v>
      </c>
      <c r="T59" s="1099"/>
      <c r="U59" s="1099">
        <v>14.9</v>
      </c>
      <c r="V59" s="1099"/>
      <c r="W59" s="1099">
        <v>534.4</v>
      </c>
      <c r="X59" s="1099"/>
      <c r="Y59" s="1099">
        <v>14.7</v>
      </c>
      <c r="Z59" s="1083"/>
      <c r="AA59" s="4"/>
    </row>
    <row r="60" spans="1:27" s="50" customFormat="1" ht="10.5" customHeight="1">
      <c r="A60" s="613"/>
      <c r="B60" s="23"/>
      <c r="C60" s="1020"/>
      <c r="D60" s="1015" t="s">
        <v>99</v>
      </c>
      <c r="E60" s="265"/>
      <c r="F60" s="23"/>
      <c r="G60" s="1102">
        <v>348.6</v>
      </c>
      <c r="H60" s="1098"/>
      <c r="I60" s="1102">
        <v>59.6</v>
      </c>
      <c r="J60" s="1098"/>
      <c r="K60" s="1103">
        <v>346.3</v>
      </c>
      <c r="L60" s="1099"/>
      <c r="M60" s="1103">
        <v>58.6</v>
      </c>
      <c r="N60" s="1099"/>
      <c r="O60" s="1103">
        <v>342.1</v>
      </c>
      <c r="P60" s="1099"/>
      <c r="Q60" s="1103">
        <v>61.5</v>
      </c>
      <c r="R60" s="1099"/>
      <c r="S60" s="1103">
        <v>335.7</v>
      </c>
      <c r="T60" s="1099"/>
      <c r="U60" s="1103">
        <v>61.4</v>
      </c>
      <c r="V60" s="1099"/>
      <c r="W60" s="1103">
        <v>324.7</v>
      </c>
      <c r="X60" s="1099"/>
      <c r="Y60" s="1103">
        <v>60.8</v>
      </c>
      <c r="Z60" s="1083"/>
      <c r="AA60" s="613"/>
    </row>
    <row r="61" spans="1:27" s="50" customFormat="1" ht="10.5" customHeight="1">
      <c r="A61" s="613"/>
      <c r="B61" s="23"/>
      <c r="C61" s="1020"/>
      <c r="D61" s="1015" t="s">
        <v>98</v>
      </c>
      <c r="E61" s="1025"/>
      <c r="F61" s="23"/>
      <c r="G61" s="1102">
        <v>235.9</v>
      </c>
      <c r="H61" s="1098"/>
      <c r="I61" s="1102">
        <v>40.4</v>
      </c>
      <c r="J61" s="1102"/>
      <c r="K61" s="1103">
        <v>244.9</v>
      </c>
      <c r="L61" s="1099"/>
      <c r="M61" s="1103">
        <v>41.4</v>
      </c>
      <c r="N61" s="1103"/>
      <c r="O61" s="1103">
        <v>214.2</v>
      </c>
      <c r="P61" s="1099"/>
      <c r="Q61" s="1103">
        <v>38.5</v>
      </c>
      <c r="R61" s="1103"/>
      <c r="S61" s="1103">
        <v>211</v>
      </c>
      <c r="T61" s="1099"/>
      <c r="U61" s="1103">
        <v>38.6</v>
      </c>
      <c r="V61" s="1103"/>
      <c r="W61" s="1103">
        <v>209.7</v>
      </c>
      <c r="X61" s="1099"/>
      <c r="Y61" s="1103">
        <v>39.200000000000003</v>
      </c>
      <c r="Z61" s="1083"/>
      <c r="AA61" s="613"/>
    </row>
    <row r="62" spans="1:27" s="50" customFormat="1" ht="15" customHeight="1">
      <c r="A62" s="613"/>
      <c r="B62" s="23"/>
      <c r="C62" s="1020" t="s">
        <v>567</v>
      </c>
      <c r="D62" s="676"/>
      <c r="E62" s="1100"/>
      <c r="F62" s="23"/>
      <c r="G62" s="1098">
        <v>926</v>
      </c>
      <c r="H62" s="1098"/>
      <c r="I62" s="1098">
        <v>24.1</v>
      </c>
      <c r="J62" s="1098"/>
      <c r="K62" s="1099">
        <v>872.6</v>
      </c>
      <c r="L62" s="1099"/>
      <c r="M62" s="1099">
        <v>23.3</v>
      </c>
      <c r="N62" s="1099"/>
      <c r="O62" s="1099">
        <v>856.9</v>
      </c>
      <c r="P62" s="1099"/>
      <c r="Q62" s="1099">
        <v>23.4</v>
      </c>
      <c r="R62" s="1099"/>
      <c r="S62" s="1099">
        <v>845.7</v>
      </c>
      <c r="T62" s="1099"/>
      <c r="U62" s="1099">
        <v>23.1</v>
      </c>
      <c r="V62" s="1099"/>
      <c r="W62" s="1099">
        <v>842.9</v>
      </c>
      <c r="X62" s="1099"/>
      <c r="Y62" s="1099">
        <v>23.1</v>
      </c>
      <c r="Z62" s="1083"/>
      <c r="AA62" s="613"/>
    </row>
    <row r="63" spans="1:27" s="50" customFormat="1" ht="10.5" customHeight="1">
      <c r="A63" s="613"/>
      <c r="B63" s="23"/>
      <c r="C63" s="1020"/>
      <c r="D63" s="1015" t="s">
        <v>99</v>
      </c>
      <c r="E63" s="1100"/>
      <c r="F63" s="23"/>
      <c r="G63" s="1102">
        <v>504.5</v>
      </c>
      <c r="H63" s="1098"/>
      <c r="I63" s="1102">
        <v>54.5</v>
      </c>
      <c r="J63" s="1098"/>
      <c r="K63" s="1103">
        <v>463.4</v>
      </c>
      <c r="L63" s="1099"/>
      <c r="M63" s="1103">
        <v>53.1</v>
      </c>
      <c r="N63" s="1099"/>
      <c r="O63" s="1103">
        <v>451.4</v>
      </c>
      <c r="P63" s="1099"/>
      <c r="Q63" s="1103">
        <v>52.7</v>
      </c>
      <c r="R63" s="1099"/>
      <c r="S63" s="1103">
        <v>454.1</v>
      </c>
      <c r="T63" s="1099"/>
      <c r="U63" s="1103">
        <v>53.7</v>
      </c>
      <c r="V63" s="1099"/>
      <c r="W63" s="1103">
        <v>463.2</v>
      </c>
      <c r="X63" s="1099"/>
      <c r="Y63" s="1103">
        <v>55</v>
      </c>
      <c r="Z63" s="1083"/>
      <c r="AA63" s="613"/>
    </row>
    <row r="64" spans="1:27" s="50" customFormat="1" ht="10.5" customHeight="1">
      <c r="A64" s="613"/>
      <c r="B64" s="23"/>
      <c r="C64" s="1020"/>
      <c r="D64" s="1015" t="s">
        <v>98</v>
      </c>
      <c r="E64" s="1100"/>
      <c r="F64" s="23"/>
      <c r="G64" s="1102">
        <v>421.5</v>
      </c>
      <c r="H64" s="1098"/>
      <c r="I64" s="1102">
        <v>45.5</v>
      </c>
      <c r="J64" s="1102"/>
      <c r="K64" s="1103">
        <v>409.2</v>
      </c>
      <c r="L64" s="1099"/>
      <c r="M64" s="1103">
        <v>46.9</v>
      </c>
      <c r="N64" s="1103"/>
      <c r="O64" s="1103">
        <v>405.4</v>
      </c>
      <c r="P64" s="1099"/>
      <c r="Q64" s="1103">
        <v>47.3</v>
      </c>
      <c r="R64" s="1103"/>
      <c r="S64" s="1103">
        <v>391.6</v>
      </c>
      <c r="T64" s="1099"/>
      <c r="U64" s="1103">
        <v>46.3</v>
      </c>
      <c r="V64" s="1103"/>
      <c r="W64" s="1103">
        <v>379.7</v>
      </c>
      <c r="X64" s="1099"/>
      <c r="Y64" s="1103">
        <v>45</v>
      </c>
      <c r="Z64" s="1083"/>
      <c r="AA64" s="613"/>
    </row>
    <row r="65" spans="1:27" s="50" customFormat="1" ht="15" customHeight="1">
      <c r="A65" s="613"/>
      <c r="B65" s="23"/>
      <c r="C65" s="1020" t="s">
        <v>571</v>
      </c>
      <c r="D65" s="676"/>
      <c r="E65" s="1100"/>
      <c r="F65" s="23"/>
      <c r="G65" s="1098">
        <v>890.8</v>
      </c>
      <c r="H65" s="1098"/>
      <c r="I65" s="1098">
        <v>23.2</v>
      </c>
      <c r="J65" s="1098"/>
      <c r="K65" s="1099">
        <v>882.7</v>
      </c>
      <c r="L65" s="1099"/>
      <c r="M65" s="1099">
        <v>23.6</v>
      </c>
      <c r="N65" s="1099"/>
      <c r="O65" s="1099">
        <v>875.3</v>
      </c>
      <c r="P65" s="1099"/>
      <c r="Q65" s="1099">
        <v>23.9</v>
      </c>
      <c r="R65" s="1099"/>
      <c r="S65" s="1099">
        <v>867.6</v>
      </c>
      <c r="T65" s="1099"/>
      <c r="U65" s="1099">
        <v>23.6</v>
      </c>
      <c r="V65" s="1099"/>
      <c r="W65" s="1099">
        <v>865</v>
      </c>
      <c r="X65" s="1099"/>
      <c r="Y65" s="1099">
        <v>23.7</v>
      </c>
      <c r="Z65" s="1083"/>
      <c r="AA65" s="613"/>
    </row>
    <row r="66" spans="1:27" s="50" customFormat="1" ht="10.5" customHeight="1">
      <c r="A66" s="613"/>
      <c r="B66" s="23"/>
      <c r="C66" s="314"/>
      <c r="D66" s="1015" t="s">
        <v>99</v>
      </c>
      <c r="E66" s="1100"/>
      <c r="F66" s="23"/>
      <c r="G66" s="1102">
        <v>440.8</v>
      </c>
      <c r="H66" s="1098"/>
      <c r="I66" s="1102">
        <v>49.5</v>
      </c>
      <c r="J66" s="1098"/>
      <c r="K66" s="1103">
        <v>425.6</v>
      </c>
      <c r="L66" s="1099"/>
      <c r="M66" s="1103">
        <v>48.2</v>
      </c>
      <c r="N66" s="1099"/>
      <c r="O66" s="1103">
        <v>408.7</v>
      </c>
      <c r="P66" s="1099"/>
      <c r="Q66" s="1103">
        <v>46.7</v>
      </c>
      <c r="R66" s="1099"/>
      <c r="S66" s="1103">
        <v>410.3</v>
      </c>
      <c r="T66" s="1099"/>
      <c r="U66" s="1103">
        <v>47.3</v>
      </c>
      <c r="V66" s="1099"/>
      <c r="W66" s="1103">
        <v>421.5</v>
      </c>
      <c r="X66" s="1099"/>
      <c r="Y66" s="1103">
        <v>48.7</v>
      </c>
      <c r="Z66" s="1083"/>
      <c r="AA66" s="613"/>
    </row>
    <row r="67" spans="1:27" s="50" customFormat="1" ht="10.5" customHeight="1">
      <c r="A67" s="613"/>
      <c r="B67" s="23"/>
      <c r="C67" s="676"/>
      <c r="D67" s="1022" t="s">
        <v>98</v>
      </c>
      <c r="E67" s="1100"/>
      <c r="F67" s="23"/>
      <c r="G67" s="1102">
        <v>450</v>
      </c>
      <c r="H67" s="1098"/>
      <c r="I67" s="1102">
        <v>50.5</v>
      </c>
      <c r="J67" s="1102"/>
      <c r="K67" s="1103">
        <v>457.1</v>
      </c>
      <c r="L67" s="1099"/>
      <c r="M67" s="1103">
        <v>51.8</v>
      </c>
      <c r="N67" s="1103"/>
      <c r="O67" s="1103">
        <v>466.6</v>
      </c>
      <c r="P67" s="1099"/>
      <c r="Q67" s="1103">
        <v>53.3</v>
      </c>
      <c r="R67" s="1103"/>
      <c r="S67" s="1103">
        <v>457.2</v>
      </c>
      <c r="T67" s="1099"/>
      <c r="U67" s="1103">
        <v>52.7</v>
      </c>
      <c r="V67" s="1103"/>
      <c r="W67" s="1103">
        <v>443.5</v>
      </c>
      <c r="X67" s="1099"/>
      <c r="Y67" s="1103">
        <v>51.3</v>
      </c>
      <c r="Z67" s="1083"/>
      <c r="AA67" s="613"/>
    </row>
    <row r="68" spans="1:27" s="50" customFormat="1" ht="15" customHeight="1">
      <c r="A68" s="613"/>
      <c r="B68" s="23"/>
      <c r="C68" s="1020" t="s">
        <v>572</v>
      </c>
      <c r="D68" s="1020"/>
      <c r="E68" s="1100"/>
      <c r="F68" s="23"/>
      <c r="G68" s="1098">
        <v>792</v>
      </c>
      <c r="H68" s="1098"/>
      <c r="I68" s="1098">
        <v>20.6</v>
      </c>
      <c r="J68" s="1098"/>
      <c r="K68" s="1099">
        <v>793.7</v>
      </c>
      <c r="L68" s="1099"/>
      <c r="M68" s="1099">
        <v>21.2</v>
      </c>
      <c r="N68" s="1099"/>
      <c r="O68" s="1099">
        <v>797.4</v>
      </c>
      <c r="P68" s="1099"/>
      <c r="Q68" s="1099">
        <v>21.8</v>
      </c>
      <c r="R68" s="1099"/>
      <c r="S68" s="1099">
        <v>826.3</v>
      </c>
      <c r="T68" s="1099"/>
      <c r="U68" s="1099">
        <v>22.5</v>
      </c>
      <c r="V68" s="1099"/>
      <c r="W68" s="1099">
        <v>820.2</v>
      </c>
      <c r="X68" s="1099"/>
      <c r="Y68" s="1099">
        <v>22.5</v>
      </c>
      <c r="Z68" s="1083"/>
      <c r="AA68" s="613"/>
    </row>
    <row r="69" spans="1:27" s="50" customFormat="1" ht="10.5" customHeight="1">
      <c r="A69" s="613"/>
      <c r="B69" s="23"/>
      <c r="C69" s="314"/>
      <c r="D69" s="1015" t="s">
        <v>99</v>
      </c>
      <c r="E69" s="1100"/>
      <c r="F69" s="23"/>
      <c r="G69" s="1102">
        <v>315</v>
      </c>
      <c r="H69" s="1098"/>
      <c r="I69" s="1102">
        <v>39.799999999999997</v>
      </c>
      <c r="J69" s="1102"/>
      <c r="K69" s="1103">
        <v>323.10000000000002</v>
      </c>
      <c r="L69" s="1099"/>
      <c r="M69" s="1103">
        <v>40.700000000000003</v>
      </c>
      <c r="N69" s="1103"/>
      <c r="O69" s="1103">
        <v>320.10000000000002</v>
      </c>
      <c r="P69" s="1099"/>
      <c r="Q69" s="1103">
        <v>40.1</v>
      </c>
      <c r="R69" s="1103"/>
      <c r="S69" s="1103">
        <v>329.1</v>
      </c>
      <c r="T69" s="1099"/>
      <c r="U69" s="1103">
        <v>39.799999999999997</v>
      </c>
      <c r="V69" s="1103"/>
      <c r="W69" s="1103">
        <v>313.5</v>
      </c>
      <c r="X69" s="1099"/>
      <c r="Y69" s="1103">
        <v>38.200000000000003</v>
      </c>
      <c r="Z69" s="1083"/>
      <c r="AA69" s="613"/>
    </row>
    <row r="70" spans="1:27" s="50" customFormat="1" ht="10.5" customHeight="1">
      <c r="A70" s="613"/>
      <c r="B70" s="23"/>
      <c r="C70" s="676"/>
      <c r="D70" s="1022" t="s">
        <v>98</v>
      </c>
      <c r="E70" s="1100"/>
      <c r="F70" s="23"/>
      <c r="G70" s="1102">
        <v>477</v>
      </c>
      <c r="H70" s="1098"/>
      <c r="I70" s="1102">
        <v>60.2</v>
      </c>
      <c r="J70" s="1102"/>
      <c r="K70" s="1103">
        <v>470.5</v>
      </c>
      <c r="L70" s="1099"/>
      <c r="M70" s="1103">
        <v>59.3</v>
      </c>
      <c r="N70" s="1103"/>
      <c r="O70" s="1103">
        <v>477.3</v>
      </c>
      <c r="P70" s="1099"/>
      <c r="Q70" s="1103">
        <v>59.9</v>
      </c>
      <c r="R70" s="1103"/>
      <c r="S70" s="1103">
        <v>497.2</v>
      </c>
      <c r="T70" s="1099"/>
      <c r="U70" s="1103">
        <v>60.2</v>
      </c>
      <c r="V70" s="1103"/>
      <c r="W70" s="1103">
        <v>506.7</v>
      </c>
      <c r="X70" s="1099"/>
      <c r="Y70" s="1103">
        <v>61.8</v>
      </c>
      <c r="Z70" s="1083"/>
      <c r="AA70" s="613"/>
    </row>
    <row r="71" spans="1:27" s="50" customFormat="1" ht="8.25" customHeight="1">
      <c r="A71" s="613"/>
      <c r="B71" s="23"/>
      <c r="C71" s="676"/>
      <c r="D71" s="1022"/>
      <c r="E71" s="1100"/>
      <c r="F71" s="23"/>
      <c r="G71" s="646"/>
      <c r="H71" s="1088"/>
      <c r="I71" s="1105"/>
      <c r="J71" s="1074"/>
      <c r="K71" s="646"/>
      <c r="L71" s="1088"/>
      <c r="M71" s="1105"/>
      <c r="N71" s="1074"/>
      <c r="O71" s="646"/>
      <c r="P71" s="1088"/>
      <c r="Q71" s="1105"/>
      <c r="R71" s="1088"/>
      <c r="S71" s="646"/>
      <c r="T71" s="1088"/>
      <c r="U71" s="1105"/>
      <c r="V71" s="1088"/>
      <c r="W71" s="646"/>
      <c r="X71" s="699"/>
      <c r="Y71" s="1105"/>
      <c r="Z71" s="1083"/>
      <c r="AA71" s="613"/>
    </row>
    <row r="72" spans="1:27" ht="12" customHeight="1" thickBot="1">
      <c r="A72" s="4"/>
      <c r="B72" s="8"/>
      <c r="C72" s="95" t="s">
        <v>301</v>
      </c>
      <c r="D72" s="1"/>
      <c r="E72" s="307"/>
      <c r="F72" s="23"/>
      <c r="G72" s="974" t="s">
        <v>134</v>
      </c>
      <c r="H72" s="1074"/>
      <c r="I72" s="308"/>
      <c r="J72" s="1074"/>
      <c r="K72" s="1074"/>
      <c r="L72" s="1074"/>
      <c r="M72" s="1074"/>
      <c r="N72" s="1074"/>
      <c r="O72" s="1088"/>
      <c r="P72" s="1088"/>
      <c r="Q72" s="1106"/>
      <c r="R72" s="1088"/>
      <c r="S72" s="1107"/>
      <c r="T72" s="1088"/>
      <c r="U72" s="1088"/>
      <c r="V72" s="1088"/>
      <c r="W72" s="634"/>
      <c r="X72" s="634"/>
      <c r="Y72" s="634"/>
      <c r="Z72" s="22"/>
      <c r="AA72" s="4"/>
    </row>
    <row r="73" spans="1:27" s="1063" customFormat="1" ht="13.5" customHeight="1" thickBot="1">
      <c r="A73" s="1056"/>
      <c r="B73" s="1108"/>
      <c r="C73" s="1108"/>
      <c r="D73" s="1108"/>
      <c r="E73" s="8"/>
      <c r="F73" s="8"/>
      <c r="G73" s="8"/>
      <c r="H73" s="8"/>
      <c r="I73" s="8"/>
      <c r="J73" s="8"/>
      <c r="K73" s="8"/>
      <c r="L73" s="8"/>
      <c r="M73" s="8"/>
      <c r="N73" s="8"/>
      <c r="O73" s="8"/>
      <c r="P73" s="8"/>
      <c r="Q73" s="8"/>
      <c r="R73" s="8"/>
      <c r="S73" s="1450" t="s">
        <v>561</v>
      </c>
      <c r="T73" s="1450"/>
      <c r="U73" s="1450"/>
      <c r="V73" s="1450"/>
      <c r="W73" s="1450"/>
      <c r="X73" s="1450"/>
      <c r="Y73" s="1451"/>
      <c r="Z73" s="1109">
        <v>7</v>
      </c>
      <c r="AA73" s="4"/>
    </row>
    <row r="77" spans="1:27" ht="8.25" customHeight="1"/>
    <row r="79" spans="1:27" ht="9" customHeight="1">
      <c r="Z79" s="9"/>
    </row>
    <row r="80" spans="1:27" ht="8.25" customHeight="1">
      <c r="W80" s="1398"/>
      <c r="X80" s="1398"/>
      <c r="Y80" s="1398"/>
      <c r="Z80" s="1398"/>
    </row>
    <row r="81" ht="9.75" customHeight="1"/>
  </sheetData>
  <mergeCells count="197">
    <mergeCell ref="G8:I8"/>
    <mergeCell ref="K8:M8"/>
    <mergeCell ref="C9:D9"/>
    <mergeCell ref="G9:I9"/>
    <mergeCell ref="K9:M9"/>
    <mergeCell ref="O9:Q9"/>
    <mergeCell ref="C1:F1"/>
    <mergeCell ref="W3:Y3"/>
    <mergeCell ref="C5:D6"/>
    <mergeCell ref="G6:M6"/>
    <mergeCell ref="O6:Y6"/>
    <mergeCell ref="G7:I7"/>
    <mergeCell ref="K7:M7"/>
    <mergeCell ref="O7:Q7"/>
    <mergeCell ref="S7:U7"/>
    <mergeCell ref="W7:Y7"/>
    <mergeCell ref="G11:I11"/>
    <mergeCell ref="K11:M11"/>
    <mergeCell ref="O11:Q11"/>
    <mergeCell ref="S11:U11"/>
    <mergeCell ref="W11:Y11"/>
    <mergeCell ref="S9:U9"/>
    <mergeCell ref="W9:Y9"/>
    <mergeCell ref="G10:I10"/>
    <mergeCell ref="K10:M10"/>
    <mergeCell ref="O10:Q10"/>
    <mergeCell ref="S10:U10"/>
    <mergeCell ref="W10:Y10"/>
    <mergeCell ref="G12:I12"/>
    <mergeCell ref="K12:M12"/>
    <mergeCell ref="O12:Q12"/>
    <mergeCell ref="S12:U12"/>
    <mergeCell ref="W12:Y12"/>
    <mergeCell ref="G13:I13"/>
    <mergeCell ref="K13:M13"/>
    <mergeCell ref="O13:Q13"/>
    <mergeCell ref="S13:U13"/>
    <mergeCell ref="W13:Y13"/>
    <mergeCell ref="G14:I14"/>
    <mergeCell ref="K14:M14"/>
    <mergeCell ref="O14:Q14"/>
    <mergeCell ref="S14:U14"/>
    <mergeCell ref="W14:Y14"/>
    <mergeCell ref="G15:I15"/>
    <mergeCell ref="K15:M15"/>
    <mergeCell ref="O15:Q15"/>
    <mergeCell ref="S15:U15"/>
    <mergeCell ref="W15:Y15"/>
    <mergeCell ref="G16:I16"/>
    <mergeCell ref="K16:M16"/>
    <mergeCell ref="O16:Q16"/>
    <mergeCell ref="S16:U16"/>
    <mergeCell ref="W16:Y16"/>
    <mergeCell ref="G17:I17"/>
    <mergeCell ref="K17:M17"/>
    <mergeCell ref="O17:Q17"/>
    <mergeCell ref="S17:U17"/>
    <mergeCell ref="W17:Y17"/>
    <mergeCell ref="G18:I18"/>
    <mergeCell ref="K18:M18"/>
    <mergeCell ref="O18:Q18"/>
    <mergeCell ref="S18:U18"/>
    <mergeCell ref="W18:Y18"/>
    <mergeCell ref="G19:I19"/>
    <mergeCell ref="K19:M19"/>
    <mergeCell ref="O19:Q19"/>
    <mergeCell ref="S19:U19"/>
    <mergeCell ref="W19:Y19"/>
    <mergeCell ref="G20:I20"/>
    <mergeCell ref="K20:M20"/>
    <mergeCell ref="O20:Q20"/>
    <mergeCell ref="S20:U20"/>
    <mergeCell ref="W20:Y20"/>
    <mergeCell ref="G21:I21"/>
    <mergeCell ref="K21:M21"/>
    <mergeCell ref="O21:Q21"/>
    <mergeCell ref="S21:U21"/>
    <mergeCell ref="W21:Y21"/>
    <mergeCell ref="G22:I22"/>
    <mergeCell ref="K22:M22"/>
    <mergeCell ref="O22:Q22"/>
    <mergeCell ref="S22:U22"/>
    <mergeCell ref="W22:Y22"/>
    <mergeCell ref="G23:I23"/>
    <mergeCell ref="K23:M23"/>
    <mergeCell ref="O23:Q23"/>
    <mergeCell ref="S23:U23"/>
    <mergeCell ref="W23:Y23"/>
    <mergeCell ref="G24:I24"/>
    <mergeCell ref="K24:M24"/>
    <mergeCell ref="O24:Q24"/>
    <mergeCell ref="S24:U24"/>
    <mergeCell ref="W24:Y24"/>
    <mergeCell ref="G25:I25"/>
    <mergeCell ref="K25:M25"/>
    <mergeCell ref="O25:Q25"/>
    <mergeCell ref="S25:U25"/>
    <mergeCell ref="W25:Y25"/>
    <mergeCell ref="B28:D28"/>
    <mergeCell ref="G28:I28"/>
    <mergeCell ref="K28:M28"/>
    <mergeCell ref="O28:Q28"/>
    <mergeCell ref="S28:U28"/>
    <mergeCell ref="W28:Y28"/>
    <mergeCell ref="G26:I26"/>
    <mergeCell ref="K26:M26"/>
    <mergeCell ref="O26:Q26"/>
    <mergeCell ref="S26:U26"/>
    <mergeCell ref="W26:Y26"/>
    <mergeCell ref="G27:I27"/>
    <mergeCell ref="K27:M27"/>
    <mergeCell ref="O27:Q27"/>
    <mergeCell ref="S27:U27"/>
    <mergeCell ref="W27:Y27"/>
    <mergeCell ref="B31:D31"/>
    <mergeCell ref="G31:I31"/>
    <mergeCell ref="K31:M31"/>
    <mergeCell ref="O31:Q31"/>
    <mergeCell ref="S31:U31"/>
    <mergeCell ref="W31:Y31"/>
    <mergeCell ref="G29:I29"/>
    <mergeCell ref="K29:M29"/>
    <mergeCell ref="O29:Q29"/>
    <mergeCell ref="S29:U29"/>
    <mergeCell ref="W29:Y29"/>
    <mergeCell ref="G30:I30"/>
    <mergeCell ref="K30:M30"/>
    <mergeCell ref="O30:Q30"/>
    <mergeCell ref="S30:U30"/>
    <mergeCell ref="W30:Y30"/>
    <mergeCell ref="B34:D34"/>
    <mergeCell ref="G34:I34"/>
    <mergeCell ref="K34:M34"/>
    <mergeCell ref="O34:Q34"/>
    <mergeCell ref="S34:U34"/>
    <mergeCell ref="W34:Y34"/>
    <mergeCell ref="G32:I32"/>
    <mergeCell ref="K32:M32"/>
    <mergeCell ref="O32:Q32"/>
    <mergeCell ref="S32:U32"/>
    <mergeCell ref="W32:Y32"/>
    <mergeCell ref="G33:I33"/>
    <mergeCell ref="K33:M33"/>
    <mergeCell ref="O33:Q33"/>
    <mergeCell ref="S33:U33"/>
    <mergeCell ref="W33:Y33"/>
    <mergeCell ref="G35:I35"/>
    <mergeCell ref="K35:M35"/>
    <mergeCell ref="O35:Q35"/>
    <mergeCell ref="S35:U35"/>
    <mergeCell ref="W35:Y35"/>
    <mergeCell ref="G36:I36"/>
    <mergeCell ref="K36:M36"/>
    <mergeCell ref="O36:Q36"/>
    <mergeCell ref="S36:U36"/>
    <mergeCell ref="W36:Y36"/>
    <mergeCell ref="W38:Y38"/>
    <mergeCell ref="C39:D39"/>
    <mergeCell ref="G39:I39"/>
    <mergeCell ref="K39:M39"/>
    <mergeCell ref="O39:Q39"/>
    <mergeCell ref="S39:U39"/>
    <mergeCell ref="W39:Y39"/>
    <mergeCell ref="G37:I37"/>
    <mergeCell ref="K37:M37"/>
    <mergeCell ref="O37:Q37"/>
    <mergeCell ref="S37:U37"/>
    <mergeCell ref="W37:Y37"/>
    <mergeCell ref="C38:D38"/>
    <mergeCell ref="G38:I38"/>
    <mergeCell ref="K38:M38"/>
    <mergeCell ref="O38:Q38"/>
    <mergeCell ref="S38:U38"/>
    <mergeCell ref="C41:D41"/>
    <mergeCell ref="G41:I41"/>
    <mergeCell ref="K41:M41"/>
    <mergeCell ref="O41:Q41"/>
    <mergeCell ref="S41:U41"/>
    <mergeCell ref="W41:Y41"/>
    <mergeCell ref="C40:D40"/>
    <mergeCell ref="G40:I40"/>
    <mergeCell ref="K40:M40"/>
    <mergeCell ref="O40:Q40"/>
    <mergeCell ref="S40:U40"/>
    <mergeCell ref="W40:Y40"/>
    <mergeCell ref="W80:Z80"/>
    <mergeCell ref="C50:F50"/>
    <mergeCell ref="S73:Y73"/>
    <mergeCell ref="W43:Y43"/>
    <mergeCell ref="C45:D46"/>
    <mergeCell ref="G46:M46"/>
    <mergeCell ref="O46:Y46"/>
    <mergeCell ref="G47:I47"/>
    <mergeCell ref="K47:M47"/>
    <mergeCell ref="O47:Q47"/>
    <mergeCell ref="S47:U47"/>
    <mergeCell ref="W47:Y47"/>
  </mergeCells>
  <printOptions horizontalCentered="1"/>
  <pageMargins left="0.15748031496062992" right="0.15748031496062992" top="0.19685039370078741" bottom="0.19685039370078741" header="0" footer="0"/>
  <pageSetup paperSize="9" scale="97" orientation="portrait" r:id="rId1"/>
  <headerFooter alignWithMargins="0"/>
</worksheet>
</file>

<file path=xl/worksheets/sheet6.xml><?xml version="1.0" encoding="utf-8"?>
<worksheet xmlns="http://schemas.openxmlformats.org/spreadsheetml/2006/main" xmlns:r="http://schemas.openxmlformats.org/officeDocument/2006/relationships">
  <sheetPr>
    <tabColor indexed="17"/>
    <pageSetUpPr fitToPage="1"/>
  </sheetPr>
  <dimension ref="A1:AA86"/>
  <sheetViews>
    <sheetView showRuler="0" zoomScaleNormal="100" workbookViewId="0"/>
  </sheetViews>
  <sheetFormatPr defaultRowHeight="12.75"/>
  <cols>
    <col min="1" max="1" width="1" style="295" customWidth="1"/>
    <col min="2" max="2" width="2.5703125" style="295" customWidth="1"/>
    <col min="3" max="3" width="1.140625" style="295" customWidth="1"/>
    <col min="4" max="4" width="28.28515625" style="295" customWidth="1"/>
    <col min="5" max="5" width="0.140625" style="295" customWidth="1"/>
    <col min="6" max="6" width="0.42578125" style="295" customWidth="1"/>
    <col min="7" max="7" width="7.28515625" style="295" customWidth="1"/>
    <col min="8" max="8" width="0.42578125" style="295" customWidth="1"/>
    <col min="9" max="9" width="4.85546875" style="295" customWidth="1"/>
    <col min="10" max="10" width="0.42578125" style="295" customWidth="1"/>
    <col min="11" max="11" width="7.28515625" style="295" customWidth="1"/>
    <col min="12" max="12" width="0.5703125" style="295" customWidth="1"/>
    <col min="13" max="13" width="4.85546875" style="295" customWidth="1"/>
    <col min="14" max="14" width="0.42578125" style="295" customWidth="1"/>
    <col min="15" max="15" width="7.28515625" style="295" customWidth="1"/>
    <col min="16" max="16" width="0.42578125" style="295" customWidth="1"/>
    <col min="17" max="17" width="4.85546875" style="295" customWidth="1"/>
    <col min="18" max="18" width="0.42578125" style="295" customWidth="1"/>
    <col min="19" max="19" width="7.28515625" style="295" customWidth="1"/>
    <col min="20" max="20" width="0.42578125" style="295" customWidth="1"/>
    <col min="21" max="21" width="4.85546875" style="295" customWidth="1"/>
    <col min="22" max="22" width="0.42578125" style="295" customWidth="1"/>
    <col min="23" max="23" width="7.28515625" style="295" customWidth="1"/>
    <col min="24" max="24" width="0.42578125" style="295" customWidth="1"/>
    <col min="25" max="25" width="4.85546875" style="295" customWidth="1"/>
    <col min="26" max="26" width="2.5703125" style="295" customWidth="1"/>
    <col min="27" max="27" width="1" style="295" customWidth="1"/>
    <col min="28" max="16384" width="9.140625" style="295"/>
  </cols>
  <sheetData>
    <row r="1" spans="1:27" ht="13.5" customHeight="1" thickBot="1">
      <c r="A1" s="4"/>
      <c r="B1" s="28"/>
      <c r="C1" s="28"/>
      <c r="D1" s="28"/>
      <c r="E1" s="28"/>
      <c r="F1" s="29"/>
      <c r="G1" s="29"/>
      <c r="H1" s="29"/>
      <c r="I1" s="29"/>
      <c r="J1" s="29"/>
      <c r="K1" s="29"/>
      <c r="L1" s="29"/>
      <c r="M1" s="29"/>
      <c r="N1" s="29"/>
      <c r="O1" s="29"/>
      <c r="P1" s="29"/>
      <c r="Q1" s="29"/>
      <c r="R1" s="29"/>
      <c r="S1" s="1444" t="s">
        <v>327</v>
      </c>
      <c r="T1" s="1444"/>
      <c r="U1" s="1444"/>
      <c r="V1" s="1444"/>
      <c r="W1" s="1444"/>
      <c r="X1" s="1444"/>
      <c r="Y1" s="1445"/>
      <c r="Z1" s="939"/>
      <c r="AA1" s="4"/>
    </row>
    <row r="2" spans="1:27" ht="6" customHeight="1">
      <c r="A2" s="4"/>
      <c r="B2" s="1024"/>
      <c r="C2" s="1018"/>
      <c r="D2" s="1018"/>
      <c r="E2" s="1018"/>
      <c r="F2" s="244"/>
      <c r="G2" s="244"/>
      <c r="H2" s="244"/>
      <c r="I2" s="244"/>
      <c r="J2" s="244"/>
      <c r="K2" s="244"/>
      <c r="L2" s="244"/>
      <c r="M2" s="244"/>
      <c r="N2" s="19"/>
      <c r="O2" s="19"/>
      <c r="P2" s="19"/>
      <c r="Q2" s="19"/>
      <c r="R2" s="19"/>
      <c r="S2" s="19"/>
      <c r="T2" s="8"/>
      <c r="U2" s="8"/>
      <c r="V2" s="8"/>
      <c r="W2" s="8"/>
      <c r="X2" s="767"/>
      <c r="Y2" s="767"/>
      <c r="Z2" s="8"/>
      <c r="AA2" s="4"/>
    </row>
    <row r="3" spans="1:27" ht="10.5" customHeight="1" thickBot="1">
      <c r="A3" s="4"/>
      <c r="B3" s="1024"/>
      <c r="C3" s="1110"/>
      <c r="D3" s="1023"/>
      <c r="E3" s="1023"/>
      <c r="F3" s="1111"/>
      <c r="G3" s="1111"/>
      <c r="H3" s="1111"/>
      <c r="I3" s="1111"/>
      <c r="J3" s="1111"/>
      <c r="K3" s="1111"/>
      <c r="L3" s="1111"/>
      <c r="M3" s="1111"/>
      <c r="N3" s="8"/>
      <c r="O3" s="8"/>
      <c r="P3" s="8"/>
      <c r="Q3" s="8"/>
      <c r="R3" s="8"/>
      <c r="S3" s="8"/>
      <c r="T3" s="8"/>
      <c r="U3" s="8"/>
      <c r="V3" s="8"/>
      <c r="W3" s="1446" t="s">
        <v>100</v>
      </c>
      <c r="X3" s="1446"/>
      <c r="Y3" s="1446"/>
      <c r="Z3" s="8"/>
      <c r="AA3" s="4"/>
    </row>
    <row r="4" spans="1:27" s="12" customFormat="1" ht="13.5" customHeight="1" thickBot="1">
      <c r="A4" s="11"/>
      <c r="B4" s="31"/>
      <c r="C4" s="1112" t="s">
        <v>328</v>
      </c>
      <c r="D4" s="942"/>
      <c r="E4" s="942"/>
      <c r="F4" s="942"/>
      <c r="G4" s="1113"/>
      <c r="H4" s="1114"/>
      <c r="I4" s="1114"/>
      <c r="J4" s="1114"/>
      <c r="K4" s="1114"/>
      <c r="L4" s="1114"/>
      <c r="M4" s="1114"/>
      <c r="N4" s="1114"/>
      <c r="O4" s="1114"/>
      <c r="P4" s="1114"/>
      <c r="Q4" s="1114"/>
      <c r="R4" s="943"/>
      <c r="S4" s="943"/>
      <c r="T4" s="943"/>
      <c r="U4" s="943"/>
      <c r="V4" s="944"/>
      <c r="W4" s="944"/>
      <c r="X4" s="944"/>
      <c r="Y4" s="944"/>
      <c r="Z4" s="8"/>
      <c r="AA4" s="11"/>
    </row>
    <row r="5" spans="1:27" ht="7.5" customHeight="1">
      <c r="A5" s="4"/>
      <c r="B5" s="30"/>
      <c r="C5" s="1447" t="s">
        <v>295</v>
      </c>
      <c r="D5" s="1448"/>
      <c r="E5" s="18"/>
      <c r="F5" s="4"/>
      <c r="G5" s="1044"/>
      <c r="H5" s="1044"/>
      <c r="I5" s="1044"/>
      <c r="J5" s="1044"/>
      <c r="K5" s="1044"/>
      <c r="L5" s="1044"/>
      <c r="M5" s="1044"/>
      <c r="N5" s="1044"/>
      <c r="O5" s="1044"/>
      <c r="P5" s="1044"/>
      <c r="Q5" s="1044"/>
      <c r="R5" s="1115"/>
      <c r="T5" s="1116"/>
      <c r="U5" s="1116"/>
      <c r="V5" s="1116"/>
      <c r="W5" s="1116"/>
      <c r="X5" s="1116"/>
      <c r="Y5" s="1116"/>
      <c r="Z5" s="8"/>
      <c r="AA5" s="4"/>
    </row>
    <row r="6" spans="1:27" ht="13.5" customHeight="1">
      <c r="A6" s="4"/>
      <c r="B6" s="30"/>
      <c r="C6" s="1449"/>
      <c r="D6" s="1449"/>
      <c r="E6" s="1026"/>
      <c r="F6" s="1117">
        <v>2010</v>
      </c>
      <c r="G6" s="1432">
        <v>2011</v>
      </c>
      <c r="H6" s="1432"/>
      <c r="I6" s="1432"/>
      <c r="J6" s="1432"/>
      <c r="K6" s="1432"/>
      <c r="L6" s="1432"/>
      <c r="M6" s="1432"/>
      <c r="N6" s="1031"/>
      <c r="O6" s="1433">
        <v>2012</v>
      </c>
      <c r="P6" s="1433"/>
      <c r="Q6" s="1433"/>
      <c r="R6" s="1433"/>
      <c r="S6" s="1433"/>
      <c r="T6" s="1433"/>
      <c r="U6" s="1433"/>
      <c r="V6" s="1433"/>
      <c r="W6" s="1433"/>
      <c r="X6" s="1433"/>
      <c r="Y6" s="1433"/>
      <c r="Z6" s="8"/>
      <c r="AA6" s="4"/>
    </row>
    <row r="7" spans="1:27" ht="12.75" customHeight="1">
      <c r="A7" s="4"/>
      <c r="B7" s="30"/>
      <c r="C7" s="18"/>
      <c r="D7" s="18"/>
      <c r="E7" s="18"/>
      <c r="F7" s="1434" t="s">
        <v>325</v>
      </c>
      <c r="G7" s="1434"/>
      <c r="H7" s="1434"/>
      <c r="I7" s="1434"/>
      <c r="J7" s="1025"/>
      <c r="K7" s="1434" t="s">
        <v>322</v>
      </c>
      <c r="L7" s="1434"/>
      <c r="M7" s="1434"/>
      <c r="N7" s="1025"/>
      <c r="O7" s="1434" t="s">
        <v>323</v>
      </c>
      <c r="P7" s="1434"/>
      <c r="Q7" s="1434"/>
      <c r="R7" s="1049"/>
      <c r="S7" s="1434" t="s">
        <v>324</v>
      </c>
      <c r="T7" s="1434"/>
      <c r="U7" s="1434"/>
      <c r="V7" s="1031"/>
      <c r="W7" s="1434" t="s">
        <v>325</v>
      </c>
      <c r="X7" s="1434"/>
      <c r="Y7" s="1434"/>
      <c r="Z7" s="5"/>
      <c r="AA7" s="4"/>
    </row>
    <row r="8" spans="1:27" ht="3" customHeight="1">
      <c r="A8" s="4"/>
      <c r="B8" s="30"/>
      <c r="C8" s="18"/>
      <c r="D8" s="18"/>
      <c r="E8" s="1"/>
      <c r="F8" s="1025"/>
      <c r="G8" s="1118"/>
      <c r="H8" s="1118"/>
      <c r="I8" s="1025"/>
      <c r="J8" s="1025"/>
      <c r="K8" s="1118"/>
      <c r="L8" s="1118"/>
      <c r="M8" s="1025"/>
      <c r="N8" s="1115"/>
      <c r="O8" s="1118"/>
      <c r="P8" s="1118"/>
      <c r="Q8" s="1025"/>
      <c r="R8" s="1031"/>
      <c r="S8" s="1025"/>
      <c r="T8" s="1025"/>
      <c r="U8" s="1025"/>
      <c r="V8" s="1031"/>
      <c r="W8" s="1025"/>
      <c r="X8" s="1025"/>
      <c r="Y8" s="1025"/>
      <c r="Z8" s="5"/>
      <c r="AA8" s="4"/>
    </row>
    <row r="9" spans="1:27" s="950" customFormat="1" ht="12" customHeight="1">
      <c r="A9" s="292"/>
      <c r="B9" s="293"/>
      <c r="C9" s="1424" t="s">
        <v>329</v>
      </c>
      <c r="D9" s="1424"/>
      <c r="E9" s="1019"/>
      <c r="F9" s="1081"/>
      <c r="G9" s="1480">
        <v>689.6</v>
      </c>
      <c r="H9" s="1480"/>
      <c r="I9" s="1480"/>
      <c r="J9" s="1119"/>
      <c r="K9" s="1480">
        <v>771</v>
      </c>
      <c r="L9" s="1480"/>
      <c r="M9" s="1480"/>
      <c r="N9" s="1031"/>
      <c r="O9" s="1480">
        <v>819.3</v>
      </c>
      <c r="P9" s="1480"/>
      <c r="Q9" s="1480"/>
      <c r="R9" s="1031"/>
      <c r="S9" s="1480">
        <v>826.9</v>
      </c>
      <c r="T9" s="1480"/>
      <c r="U9" s="1480"/>
      <c r="V9" s="1031"/>
      <c r="W9" s="1481">
        <v>870.9</v>
      </c>
      <c r="X9" s="1481"/>
      <c r="Y9" s="1481"/>
      <c r="Z9" s="949"/>
      <c r="AA9" s="292"/>
    </row>
    <row r="10" spans="1:27" ht="12.75" customHeight="1">
      <c r="A10" s="4"/>
      <c r="B10" s="30"/>
      <c r="C10" s="314" t="s">
        <v>99</v>
      </c>
      <c r="D10" s="613"/>
      <c r="E10" s="18"/>
      <c r="F10" s="18"/>
      <c r="G10" s="1482">
        <v>355</v>
      </c>
      <c r="H10" s="1482"/>
      <c r="I10" s="1482"/>
      <c r="J10" s="1119"/>
      <c r="K10" s="1482">
        <v>405.7</v>
      </c>
      <c r="L10" s="1482"/>
      <c r="M10" s="1482"/>
      <c r="N10" s="1031"/>
      <c r="O10" s="1482">
        <v>427.3</v>
      </c>
      <c r="P10" s="1482"/>
      <c r="Q10" s="1482"/>
      <c r="R10" s="1031"/>
      <c r="S10" s="1482">
        <v>438.1</v>
      </c>
      <c r="T10" s="1482"/>
      <c r="U10" s="1482"/>
      <c r="V10" s="1031"/>
      <c r="W10" s="1483">
        <v>468.5</v>
      </c>
      <c r="X10" s="1483"/>
      <c r="Y10" s="1483"/>
      <c r="Z10" s="5"/>
      <c r="AA10" s="4"/>
    </row>
    <row r="11" spans="1:27" ht="12.75" customHeight="1">
      <c r="A11" s="4"/>
      <c r="B11" s="30"/>
      <c r="C11" s="314" t="s">
        <v>98</v>
      </c>
      <c r="D11" s="613"/>
      <c r="E11" s="18"/>
      <c r="F11" s="18"/>
      <c r="G11" s="1482">
        <v>334.7</v>
      </c>
      <c r="H11" s="1482"/>
      <c r="I11" s="1482"/>
      <c r="J11" s="1119"/>
      <c r="K11" s="1482">
        <v>365.3</v>
      </c>
      <c r="L11" s="1482"/>
      <c r="M11" s="1482"/>
      <c r="N11" s="1031"/>
      <c r="O11" s="1482">
        <v>391.9</v>
      </c>
      <c r="P11" s="1482"/>
      <c r="Q11" s="1482"/>
      <c r="R11" s="1031"/>
      <c r="S11" s="1482">
        <v>388.8</v>
      </c>
      <c r="T11" s="1482"/>
      <c r="U11" s="1482"/>
      <c r="V11" s="1031"/>
      <c r="W11" s="1483">
        <v>402.5</v>
      </c>
      <c r="X11" s="1483"/>
      <c r="Y11" s="1483"/>
      <c r="Z11" s="5"/>
      <c r="AA11" s="4"/>
    </row>
    <row r="12" spans="1:27" ht="18.75" customHeight="1">
      <c r="A12" s="4"/>
      <c r="B12" s="30"/>
      <c r="C12" s="314" t="s">
        <v>296</v>
      </c>
      <c r="D12" s="613"/>
      <c r="E12" s="18"/>
      <c r="F12" s="18"/>
      <c r="G12" s="1482">
        <v>138.30000000000001</v>
      </c>
      <c r="H12" s="1482"/>
      <c r="I12" s="1482"/>
      <c r="J12" s="1119"/>
      <c r="K12" s="1482">
        <v>156.30000000000001</v>
      </c>
      <c r="L12" s="1482"/>
      <c r="M12" s="1482"/>
      <c r="N12" s="1031"/>
      <c r="O12" s="1482">
        <v>154.4</v>
      </c>
      <c r="P12" s="1482"/>
      <c r="Q12" s="1482"/>
      <c r="R12" s="1031"/>
      <c r="S12" s="1482">
        <v>149.69999999999999</v>
      </c>
      <c r="T12" s="1482"/>
      <c r="U12" s="1482"/>
      <c r="V12" s="1031"/>
      <c r="W12" s="1483">
        <v>175.1</v>
      </c>
      <c r="X12" s="1483"/>
      <c r="Y12" s="1483"/>
      <c r="Z12" s="5"/>
      <c r="AA12" s="4"/>
    </row>
    <row r="13" spans="1:27" ht="12.75" customHeight="1">
      <c r="A13" s="4"/>
      <c r="B13" s="30"/>
      <c r="C13" s="314" t="s">
        <v>297</v>
      </c>
      <c r="D13" s="613"/>
      <c r="E13" s="18"/>
      <c r="F13" s="18"/>
      <c r="G13" s="1482">
        <v>338</v>
      </c>
      <c r="H13" s="1482"/>
      <c r="I13" s="1482"/>
      <c r="J13" s="1119"/>
      <c r="K13" s="1482">
        <v>387.9</v>
      </c>
      <c r="L13" s="1482"/>
      <c r="M13" s="1482"/>
      <c r="N13" s="1031"/>
      <c r="O13" s="1482">
        <v>417.5</v>
      </c>
      <c r="P13" s="1482"/>
      <c r="Q13" s="1482"/>
      <c r="R13" s="1031"/>
      <c r="S13" s="1482">
        <v>415.4</v>
      </c>
      <c r="T13" s="1482"/>
      <c r="U13" s="1482"/>
      <c r="V13" s="1031"/>
      <c r="W13" s="1483">
        <v>435.6</v>
      </c>
      <c r="X13" s="1483"/>
      <c r="Y13" s="1483"/>
      <c r="Z13" s="5"/>
      <c r="AA13" s="4"/>
    </row>
    <row r="14" spans="1:27" ht="12.75" customHeight="1">
      <c r="A14" s="4"/>
      <c r="B14" s="30"/>
      <c r="C14" s="314" t="s">
        <v>298</v>
      </c>
      <c r="D14" s="613"/>
      <c r="E14" s="18"/>
      <c r="F14" s="18"/>
      <c r="G14" s="1482">
        <v>213.3</v>
      </c>
      <c r="H14" s="1482"/>
      <c r="I14" s="1482"/>
      <c r="J14" s="1119"/>
      <c r="K14" s="1482">
        <v>226.9</v>
      </c>
      <c r="L14" s="1482"/>
      <c r="M14" s="1482"/>
      <c r="N14" s="1031"/>
      <c r="O14" s="1482">
        <v>247.4</v>
      </c>
      <c r="P14" s="1482"/>
      <c r="Q14" s="1482"/>
      <c r="R14" s="1031"/>
      <c r="S14" s="1482">
        <v>261.8</v>
      </c>
      <c r="T14" s="1482"/>
      <c r="U14" s="1482"/>
      <c r="V14" s="1031"/>
      <c r="W14" s="1483">
        <v>260.2</v>
      </c>
      <c r="X14" s="1483"/>
      <c r="Y14" s="1483"/>
      <c r="Z14" s="5"/>
      <c r="AA14" s="4"/>
    </row>
    <row r="15" spans="1:27" ht="18.75" customHeight="1">
      <c r="A15" s="4"/>
      <c r="B15" s="30"/>
      <c r="C15" s="314" t="s">
        <v>330</v>
      </c>
      <c r="D15" s="613"/>
      <c r="E15" s="18"/>
      <c r="F15" s="18"/>
      <c r="G15" s="1482">
        <v>75.599999999999994</v>
      </c>
      <c r="H15" s="1482"/>
      <c r="I15" s="1482"/>
      <c r="J15" s="1119"/>
      <c r="K15" s="1482">
        <v>80.2</v>
      </c>
      <c r="L15" s="1482"/>
      <c r="M15" s="1482"/>
      <c r="N15" s="1031"/>
      <c r="O15" s="1482">
        <v>83.4</v>
      </c>
      <c r="P15" s="1482"/>
      <c r="Q15" s="1482"/>
      <c r="R15" s="1031"/>
      <c r="S15" s="1482">
        <v>81.900000000000006</v>
      </c>
      <c r="T15" s="1482"/>
      <c r="U15" s="1482"/>
      <c r="V15" s="1031"/>
      <c r="W15" s="1483">
        <v>98.8</v>
      </c>
      <c r="X15" s="1483"/>
      <c r="Y15" s="1483"/>
      <c r="Z15" s="5"/>
      <c r="AA15" s="4"/>
    </row>
    <row r="16" spans="1:27" ht="12.75" customHeight="1">
      <c r="A16" s="4"/>
      <c r="B16" s="30"/>
      <c r="C16" s="314" t="s">
        <v>331</v>
      </c>
      <c r="D16" s="613"/>
      <c r="E16" s="18"/>
      <c r="F16" s="18"/>
      <c r="G16" s="1482">
        <v>614</v>
      </c>
      <c r="H16" s="1482"/>
      <c r="I16" s="1482"/>
      <c r="J16" s="1119"/>
      <c r="K16" s="1482">
        <v>690.8</v>
      </c>
      <c r="L16" s="1482"/>
      <c r="M16" s="1482"/>
      <c r="N16" s="1031"/>
      <c r="O16" s="1482">
        <v>735.9</v>
      </c>
      <c r="P16" s="1482"/>
      <c r="Q16" s="1482"/>
      <c r="R16" s="1031"/>
      <c r="S16" s="1482">
        <v>745</v>
      </c>
      <c r="T16" s="1482"/>
      <c r="U16" s="1482"/>
      <c r="V16" s="1031"/>
      <c r="W16" s="1483">
        <v>772.2</v>
      </c>
      <c r="X16" s="1483"/>
      <c r="Y16" s="1483"/>
      <c r="Z16" s="5"/>
      <c r="AA16" s="4"/>
    </row>
    <row r="17" spans="1:27" ht="18.75" customHeight="1">
      <c r="A17" s="4"/>
      <c r="B17" s="30"/>
      <c r="C17" s="314" t="s">
        <v>332</v>
      </c>
      <c r="D17" s="613"/>
      <c r="E17" s="18"/>
      <c r="F17" s="18"/>
      <c r="G17" s="1482">
        <v>333.2</v>
      </c>
      <c r="H17" s="1482"/>
      <c r="I17" s="1482"/>
      <c r="J17" s="1119"/>
      <c r="K17" s="1482">
        <v>365.6</v>
      </c>
      <c r="L17" s="1482"/>
      <c r="M17" s="1482"/>
      <c r="N17" s="1031"/>
      <c r="O17" s="1482">
        <v>403.1</v>
      </c>
      <c r="P17" s="1482"/>
      <c r="Q17" s="1482"/>
      <c r="R17" s="1031"/>
      <c r="S17" s="1482">
        <v>383.6</v>
      </c>
      <c r="T17" s="1482"/>
      <c r="U17" s="1482"/>
      <c r="V17" s="1031"/>
      <c r="W17" s="1483">
        <v>387</v>
      </c>
      <c r="X17" s="1483"/>
      <c r="Y17" s="1483"/>
      <c r="Z17" s="5"/>
      <c r="AA17" s="4"/>
    </row>
    <row r="18" spans="1:27" ht="12.75" customHeight="1">
      <c r="A18" s="4"/>
      <c r="B18" s="30"/>
      <c r="C18" s="314" t="s">
        <v>333</v>
      </c>
      <c r="D18" s="613"/>
      <c r="E18" s="18"/>
      <c r="F18" s="18"/>
      <c r="G18" s="1482">
        <v>356.4</v>
      </c>
      <c r="H18" s="1482"/>
      <c r="I18" s="1482"/>
      <c r="J18" s="1119"/>
      <c r="K18" s="1482">
        <v>405.5</v>
      </c>
      <c r="L18" s="1482"/>
      <c r="M18" s="1482"/>
      <c r="N18" s="1031"/>
      <c r="O18" s="1482">
        <v>416.2</v>
      </c>
      <c r="P18" s="1482"/>
      <c r="Q18" s="1482"/>
      <c r="R18" s="1031"/>
      <c r="S18" s="1482">
        <v>443.3</v>
      </c>
      <c r="T18" s="1482"/>
      <c r="U18" s="1482"/>
      <c r="V18" s="1031"/>
      <c r="W18" s="1483">
        <v>483.9</v>
      </c>
      <c r="X18" s="1483"/>
      <c r="Y18" s="1483"/>
      <c r="Z18" s="5"/>
      <c r="AA18" s="4"/>
    </row>
    <row r="19" spans="1:27" ht="2.25" customHeight="1">
      <c r="A19" s="4"/>
      <c r="B19" s="30"/>
      <c r="C19" s="14"/>
      <c r="D19" s="18"/>
      <c r="E19" s="18"/>
      <c r="F19" s="18"/>
      <c r="G19" s="1484"/>
      <c r="H19" s="1484"/>
      <c r="I19" s="1484"/>
      <c r="J19" s="1120"/>
      <c r="K19" s="1484"/>
      <c r="L19" s="1484"/>
      <c r="M19" s="1484"/>
      <c r="N19" s="1031"/>
      <c r="O19" s="1484"/>
      <c r="P19" s="1484"/>
      <c r="Q19" s="1484"/>
      <c r="R19" s="1031"/>
      <c r="S19" s="1484"/>
      <c r="T19" s="1484"/>
      <c r="U19" s="1484"/>
      <c r="V19" s="1031"/>
      <c r="W19" s="1485"/>
      <c r="X19" s="1485"/>
      <c r="Y19" s="1485"/>
      <c r="Z19" s="5"/>
      <c r="AA19" s="4"/>
    </row>
    <row r="20" spans="1:27" s="950" customFormat="1" ht="16.5" customHeight="1">
      <c r="A20" s="292"/>
      <c r="B20" s="293"/>
      <c r="C20" s="1424" t="s">
        <v>334</v>
      </c>
      <c r="D20" s="1424"/>
      <c r="E20" s="1019"/>
      <c r="F20" s="1081"/>
      <c r="G20" s="1480">
        <v>12.4</v>
      </c>
      <c r="H20" s="1480"/>
      <c r="I20" s="1480"/>
      <c r="J20" s="1120"/>
      <c r="K20" s="1480">
        <v>14</v>
      </c>
      <c r="L20" s="1480"/>
      <c r="M20" s="1480"/>
      <c r="N20" s="1031"/>
      <c r="O20" s="1480">
        <v>14.9</v>
      </c>
      <c r="P20" s="1480"/>
      <c r="Q20" s="1480"/>
      <c r="R20" s="1031"/>
      <c r="S20" s="1480">
        <v>15</v>
      </c>
      <c r="T20" s="1480"/>
      <c r="U20" s="1480"/>
      <c r="V20" s="1031"/>
      <c r="W20" s="1481">
        <v>15.8</v>
      </c>
      <c r="X20" s="1481"/>
      <c r="Y20" s="1481"/>
      <c r="Z20" s="949"/>
      <c r="AA20" s="292"/>
    </row>
    <row r="21" spans="1:27" ht="12.75" customHeight="1">
      <c r="A21" s="4"/>
      <c r="B21" s="30"/>
      <c r="C21" s="314" t="s">
        <v>99</v>
      </c>
      <c r="D21" s="613"/>
      <c r="E21" s="18"/>
      <c r="F21" s="18"/>
      <c r="G21" s="1482">
        <v>12</v>
      </c>
      <c r="H21" s="1482"/>
      <c r="I21" s="1482"/>
      <c r="J21" s="1120"/>
      <c r="K21" s="1482">
        <v>13.9</v>
      </c>
      <c r="L21" s="1482"/>
      <c r="M21" s="1482"/>
      <c r="N21" s="1031"/>
      <c r="O21" s="1482">
        <v>14.8</v>
      </c>
      <c r="P21" s="1482"/>
      <c r="Q21" s="1482"/>
      <c r="R21" s="1031"/>
      <c r="S21" s="1482">
        <v>15.1</v>
      </c>
      <c r="T21" s="1482"/>
      <c r="U21" s="1482"/>
      <c r="V21" s="1031"/>
      <c r="W21" s="1483">
        <v>16</v>
      </c>
      <c r="X21" s="1483"/>
      <c r="Y21" s="1483"/>
      <c r="Z21" s="5"/>
      <c r="AA21" s="4"/>
    </row>
    <row r="22" spans="1:27" ht="12.75" customHeight="1">
      <c r="A22" s="4"/>
      <c r="B22" s="30"/>
      <c r="C22" s="314" t="s">
        <v>98</v>
      </c>
      <c r="D22" s="613"/>
      <c r="E22" s="18"/>
      <c r="F22" s="18"/>
      <c r="G22" s="1482">
        <v>12.9</v>
      </c>
      <c r="H22" s="1482"/>
      <c r="I22" s="1482"/>
      <c r="J22" s="1120"/>
      <c r="K22" s="1482">
        <v>14.1</v>
      </c>
      <c r="L22" s="1482"/>
      <c r="M22" s="1482"/>
      <c r="N22" s="1031"/>
      <c r="O22" s="1482">
        <v>15.1</v>
      </c>
      <c r="P22" s="1482"/>
      <c r="Q22" s="1482"/>
      <c r="R22" s="1031"/>
      <c r="S22" s="1482">
        <v>14.9</v>
      </c>
      <c r="T22" s="1482"/>
      <c r="U22" s="1482"/>
      <c r="V22" s="1031"/>
      <c r="W22" s="1483">
        <v>15.4</v>
      </c>
      <c r="X22" s="1483"/>
      <c r="Y22" s="1483"/>
      <c r="Z22" s="5"/>
      <c r="AA22" s="4"/>
    </row>
    <row r="23" spans="1:27" ht="1.5" customHeight="1">
      <c r="A23" s="4"/>
      <c r="B23" s="30"/>
      <c r="C23" s="314"/>
      <c r="D23" s="613"/>
      <c r="E23" s="18"/>
      <c r="F23" s="18"/>
      <c r="G23" s="1482"/>
      <c r="H23" s="1482"/>
      <c r="I23" s="1482"/>
      <c r="J23" s="1120"/>
      <c r="K23" s="1482"/>
      <c r="L23" s="1482"/>
      <c r="M23" s="1482"/>
      <c r="N23" s="1031"/>
      <c r="O23" s="1482"/>
      <c r="P23" s="1482"/>
      <c r="Q23" s="1482"/>
      <c r="R23" s="1031"/>
      <c r="S23" s="1482"/>
      <c r="T23" s="1482"/>
      <c r="U23" s="1482"/>
      <c r="V23" s="1031"/>
      <c r="W23" s="1483"/>
      <c r="X23" s="1483"/>
      <c r="Y23" s="1483"/>
      <c r="Z23" s="5"/>
      <c r="AA23" s="4"/>
    </row>
    <row r="24" spans="1:27" s="1125" customFormat="1" ht="12.75" customHeight="1">
      <c r="A24" s="1121"/>
      <c r="B24" s="1122"/>
      <c r="C24" s="1015" t="s">
        <v>335</v>
      </c>
      <c r="D24" s="1121"/>
      <c r="E24" s="1123"/>
      <c r="F24" s="1124"/>
      <c r="G24" s="1478">
        <v>0.9</v>
      </c>
      <c r="H24" s="1478"/>
      <c r="I24" s="1478"/>
      <c r="J24" s="1120"/>
      <c r="K24" s="1478">
        <v>0.2</v>
      </c>
      <c r="L24" s="1478"/>
      <c r="M24" s="1478"/>
      <c r="N24" s="1031"/>
      <c r="O24" s="1478">
        <v>0.3</v>
      </c>
      <c r="P24" s="1478"/>
      <c r="Q24" s="1478"/>
      <c r="R24" s="1031"/>
      <c r="S24" s="1478">
        <v>-0.2</v>
      </c>
      <c r="T24" s="1478"/>
      <c r="U24" s="1478"/>
      <c r="V24" s="1031"/>
      <c r="W24" s="1479">
        <v>-0.6</v>
      </c>
      <c r="X24" s="1479"/>
      <c r="Y24" s="1479"/>
      <c r="Z24" s="1124"/>
      <c r="AA24" s="1121"/>
    </row>
    <row r="25" spans="1:27" ht="6.75" customHeight="1">
      <c r="A25" s="4"/>
      <c r="B25" s="30"/>
      <c r="C25" s="314"/>
      <c r="D25" s="613"/>
      <c r="E25" s="18"/>
      <c r="F25" s="18"/>
      <c r="G25" s="1454"/>
      <c r="H25" s="1454"/>
      <c r="I25" s="1454"/>
      <c r="J25" s="1120"/>
      <c r="K25" s="1454"/>
      <c r="L25" s="1454"/>
      <c r="M25" s="1454"/>
      <c r="N25" s="1031"/>
      <c r="O25" s="1454"/>
      <c r="P25" s="1454"/>
      <c r="Q25" s="1454"/>
      <c r="R25" s="1031"/>
      <c r="S25" s="1454"/>
      <c r="T25" s="1454"/>
      <c r="U25" s="1454"/>
      <c r="V25" s="1031"/>
      <c r="W25" s="1455"/>
      <c r="X25" s="1455"/>
      <c r="Y25" s="1455"/>
      <c r="Z25" s="5"/>
      <c r="AA25" s="4"/>
    </row>
    <row r="26" spans="1:27" ht="12.75" customHeight="1">
      <c r="A26" s="4"/>
      <c r="B26" s="30"/>
      <c r="C26" s="314" t="s">
        <v>296</v>
      </c>
      <c r="D26" s="613"/>
      <c r="E26" s="18"/>
      <c r="F26" s="18"/>
      <c r="G26" s="1482">
        <v>30</v>
      </c>
      <c r="H26" s="1482"/>
      <c r="I26" s="1482"/>
      <c r="J26" s="1120"/>
      <c r="K26" s="1482">
        <v>35.4</v>
      </c>
      <c r="L26" s="1482"/>
      <c r="M26" s="1482"/>
      <c r="N26" s="1031"/>
      <c r="O26" s="1482">
        <v>36.200000000000003</v>
      </c>
      <c r="P26" s="1482"/>
      <c r="Q26" s="1482"/>
      <c r="R26" s="1031"/>
      <c r="S26" s="1482">
        <v>35.5</v>
      </c>
      <c r="T26" s="1482"/>
      <c r="U26" s="1482"/>
      <c r="V26" s="1031"/>
      <c r="W26" s="1483">
        <v>39</v>
      </c>
      <c r="X26" s="1483"/>
      <c r="Y26" s="1483"/>
      <c r="Z26" s="5"/>
      <c r="AA26" s="4"/>
    </row>
    <row r="27" spans="1:27" ht="12.75" customHeight="1">
      <c r="A27" s="4"/>
      <c r="B27" s="30"/>
      <c r="C27" s="314" t="s">
        <v>297</v>
      </c>
      <c r="D27" s="4"/>
      <c r="E27" s="18"/>
      <c r="F27" s="18"/>
      <c r="G27" s="1482">
        <v>11.9</v>
      </c>
      <c r="H27" s="1482"/>
      <c r="I27" s="1482"/>
      <c r="J27" s="1120"/>
      <c r="K27" s="1482">
        <v>13.6</v>
      </c>
      <c r="L27" s="1482"/>
      <c r="M27" s="1482"/>
      <c r="N27" s="1031"/>
      <c r="O27" s="1482">
        <v>14.8</v>
      </c>
      <c r="P27" s="1482"/>
      <c r="Q27" s="1482"/>
      <c r="R27" s="1031"/>
      <c r="S27" s="1482">
        <v>14.7</v>
      </c>
      <c r="T27" s="1482"/>
      <c r="U27" s="1482"/>
      <c r="V27" s="1031"/>
      <c r="W27" s="1483">
        <v>15.6</v>
      </c>
      <c r="X27" s="1483"/>
      <c r="Y27" s="1483"/>
      <c r="Z27" s="5"/>
      <c r="AA27" s="4"/>
    </row>
    <row r="28" spans="1:27" ht="12.75" customHeight="1">
      <c r="A28" s="4"/>
      <c r="B28" s="30"/>
      <c r="C28" s="314" t="s">
        <v>298</v>
      </c>
      <c r="D28" s="4"/>
      <c r="E28" s="18"/>
      <c r="F28" s="18"/>
      <c r="G28" s="1482">
        <v>9.5</v>
      </c>
      <c r="H28" s="1482"/>
      <c r="I28" s="1482"/>
      <c r="J28" s="1120"/>
      <c r="K28" s="1482">
        <v>10.199999999999999</v>
      </c>
      <c r="L28" s="1482"/>
      <c r="M28" s="1482"/>
      <c r="N28" s="1031"/>
      <c r="O28" s="1482">
        <v>11.1</v>
      </c>
      <c r="P28" s="1482"/>
      <c r="Q28" s="1482"/>
      <c r="R28" s="1031"/>
      <c r="S28" s="1482">
        <v>11.5</v>
      </c>
      <c r="T28" s="1482"/>
      <c r="U28" s="1482"/>
      <c r="V28" s="1031"/>
      <c r="W28" s="1483">
        <v>11.4</v>
      </c>
      <c r="X28" s="1483"/>
      <c r="Y28" s="1483"/>
      <c r="Z28" s="5"/>
      <c r="AA28" s="4"/>
    </row>
    <row r="29" spans="1:27" s="46" customFormat="1" ht="18.75" customHeight="1">
      <c r="A29" s="1085"/>
      <c r="B29" s="614"/>
      <c r="C29" s="314" t="s">
        <v>336</v>
      </c>
      <c r="D29" s="613"/>
      <c r="E29" s="1086"/>
      <c r="F29" s="1086"/>
      <c r="G29" s="1482">
        <v>12.7</v>
      </c>
      <c r="H29" s="1482"/>
      <c r="I29" s="1482"/>
      <c r="J29" s="1126"/>
      <c r="K29" s="1482">
        <v>14.1</v>
      </c>
      <c r="L29" s="1482"/>
      <c r="M29" s="1482"/>
      <c r="N29" s="1031"/>
      <c r="O29" s="1482">
        <v>15.1</v>
      </c>
      <c r="P29" s="1482"/>
      <c r="Q29" s="1482"/>
      <c r="R29" s="1031"/>
      <c r="S29" s="1482">
        <v>15.2</v>
      </c>
      <c r="T29" s="1482"/>
      <c r="U29" s="1482"/>
      <c r="V29" s="1031"/>
      <c r="W29" s="1483">
        <v>16.399999999999999</v>
      </c>
      <c r="X29" s="1483"/>
      <c r="Y29" s="1483"/>
      <c r="Z29" s="1028"/>
      <c r="AA29" s="1085"/>
    </row>
    <row r="30" spans="1:27" s="46" customFormat="1" ht="12.75" customHeight="1">
      <c r="A30" s="1085"/>
      <c r="B30" s="614"/>
      <c r="C30" s="314" t="s">
        <v>337</v>
      </c>
      <c r="D30" s="613"/>
      <c r="E30" s="1086"/>
      <c r="F30" s="1086"/>
      <c r="G30" s="1482">
        <v>9.4</v>
      </c>
      <c r="H30" s="1482"/>
      <c r="I30" s="1482"/>
      <c r="J30" s="1126"/>
      <c r="K30" s="1482">
        <v>12.6</v>
      </c>
      <c r="L30" s="1482"/>
      <c r="M30" s="1482"/>
      <c r="N30" s="1031"/>
      <c r="O30" s="1482">
        <v>11.8</v>
      </c>
      <c r="P30" s="1482"/>
      <c r="Q30" s="1482"/>
      <c r="R30" s="1031"/>
      <c r="S30" s="1482">
        <v>11.2</v>
      </c>
      <c r="T30" s="1482"/>
      <c r="U30" s="1482"/>
      <c r="V30" s="1031"/>
      <c r="W30" s="1483">
        <v>12.5</v>
      </c>
      <c r="X30" s="1483"/>
      <c r="Y30" s="1483"/>
      <c r="Z30" s="1028"/>
      <c r="AA30" s="1085"/>
    </row>
    <row r="31" spans="1:27" s="46" customFormat="1" ht="12.75" customHeight="1">
      <c r="A31" s="1085"/>
      <c r="B31" s="614"/>
      <c r="C31" s="314" t="s">
        <v>338</v>
      </c>
      <c r="D31" s="613"/>
      <c r="E31" s="1086"/>
      <c r="F31" s="1086"/>
      <c r="G31" s="1482">
        <v>14.6</v>
      </c>
      <c r="H31" s="1482"/>
      <c r="I31" s="1482"/>
      <c r="J31" s="1126"/>
      <c r="K31" s="1482">
        <v>14.7</v>
      </c>
      <c r="L31" s="1482"/>
      <c r="M31" s="1482"/>
      <c r="N31" s="1031"/>
      <c r="O31" s="1482">
        <v>16.5</v>
      </c>
      <c r="P31" s="1482"/>
      <c r="Q31" s="1482"/>
      <c r="R31" s="1031"/>
      <c r="S31" s="1482">
        <v>17.600000000000001</v>
      </c>
      <c r="T31" s="1482"/>
      <c r="U31" s="1482"/>
      <c r="V31" s="1031"/>
      <c r="W31" s="1483">
        <v>17.8</v>
      </c>
      <c r="X31" s="1483"/>
      <c r="Y31" s="1483"/>
      <c r="Z31" s="1028"/>
      <c r="AA31" s="1085"/>
    </row>
    <row r="32" spans="1:27" s="46" customFormat="1" ht="12.75" customHeight="1">
      <c r="A32" s="1085"/>
      <c r="B32" s="614"/>
      <c r="C32" s="314" t="s">
        <v>339</v>
      </c>
      <c r="D32" s="613"/>
      <c r="E32" s="1086"/>
      <c r="F32" s="1086"/>
      <c r="G32" s="1482">
        <v>12.3</v>
      </c>
      <c r="H32" s="1482"/>
      <c r="I32" s="1482"/>
      <c r="J32" s="1126"/>
      <c r="K32" s="1482">
        <v>13.1</v>
      </c>
      <c r="L32" s="1482"/>
      <c r="M32" s="1482"/>
      <c r="N32" s="1031"/>
      <c r="O32" s="1482">
        <v>15.4</v>
      </c>
      <c r="P32" s="1482"/>
      <c r="Q32" s="1482"/>
      <c r="R32" s="1031"/>
      <c r="S32" s="1482">
        <v>15</v>
      </c>
      <c r="T32" s="1482"/>
      <c r="U32" s="1482"/>
      <c r="V32" s="1031"/>
      <c r="W32" s="1483">
        <v>16.100000000000001</v>
      </c>
      <c r="X32" s="1483"/>
      <c r="Y32" s="1483"/>
      <c r="Z32" s="1028"/>
      <c r="AA32" s="1085"/>
    </row>
    <row r="33" spans="1:27" s="46" customFormat="1" ht="12.75" customHeight="1">
      <c r="A33" s="1085"/>
      <c r="B33" s="614"/>
      <c r="C33" s="314" t="s">
        <v>340</v>
      </c>
      <c r="D33" s="613"/>
      <c r="E33" s="1086"/>
      <c r="F33" s="1086"/>
      <c r="G33" s="1482">
        <v>13.3</v>
      </c>
      <c r="H33" s="1482"/>
      <c r="I33" s="1482"/>
      <c r="J33" s="1126"/>
      <c r="K33" s="1482">
        <v>17.5</v>
      </c>
      <c r="L33" s="1482"/>
      <c r="M33" s="1482"/>
      <c r="N33" s="1031"/>
      <c r="O33" s="1482">
        <v>20</v>
      </c>
      <c r="P33" s="1482"/>
      <c r="Q33" s="1482"/>
      <c r="R33" s="1031"/>
      <c r="S33" s="1482">
        <v>17.399999999999999</v>
      </c>
      <c r="T33" s="1482"/>
      <c r="U33" s="1482"/>
      <c r="V33" s="1031"/>
      <c r="W33" s="1483">
        <v>14.7</v>
      </c>
      <c r="X33" s="1483"/>
      <c r="Y33" s="1483"/>
      <c r="Z33" s="1028"/>
      <c r="AA33" s="1085"/>
    </row>
    <row r="34" spans="1:27" s="46" customFormat="1" ht="12.75" customHeight="1">
      <c r="A34" s="1085"/>
      <c r="B34" s="614"/>
      <c r="C34" s="314" t="s">
        <v>241</v>
      </c>
      <c r="D34" s="613"/>
      <c r="E34" s="1086"/>
      <c r="F34" s="1086"/>
      <c r="G34" s="1482">
        <v>11.6</v>
      </c>
      <c r="H34" s="1482"/>
      <c r="I34" s="1482"/>
      <c r="J34" s="1126"/>
      <c r="K34" s="1482">
        <v>15.1</v>
      </c>
      <c r="L34" s="1482"/>
      <c r="M34" s="1482"/>
      <c r="N34" s="1031"/>
      <c r="O34" s="1482">
        <v>13.9</v>
      </c>
      <c r="P34" s="1482"/>
      <c r="Q34" s="1482"/>
      <c r="R34" s="1031"/>
      <c r="S34" s="1482">
        <v>15.6</v>
      </c>
      <c r="T34" s="1482"/>
      <c r="U34" s="1482"/>
      <c r="V34" s="1031"/>
      <c r="W34" s="1483">
        <v>15.4</v>
      </c>
      <c r="X34" s="1483"/>
      <c r="Y34" s="1483"/>
      <c r="Z34" s="1028"/>
      <c r="AA34" s="1085"/>
    </row>
    <row r="35" spans="1:27" s="46" customFormat="1" ht="12.75" customHeight="1">
      <c r="A35" s="1085"/>
      <c r="B35" s="614"/>
      <c r="C35" s="314" t="s">
        <v>242</v>
      </c>
      <c r="D35" s="613"/>
      <c r="E35" s="1086"/>
      <c r="F35" s="1086"/>
      <c r="G35" s="1482">
        <v>14.3</v>
      </c>
      <c r="H35" s="1482"/>
      <c r="I35" s="1482"/>
      <c r="J35" s="1126"/>
      <c r="K35" s="1482">
        <v>13.5</v>
      </c>
      <c r="L35" s="1482"/>
      <c r="M35" s="1482"/>
      <c r="N35" s="1031"/>
      <c r="O35" s="1482">
        <v>16.100000000000001</v>
      </c>
      <c r="P35" s="1482"/>
      <c r="Q35" s="1482"/>
      <c r="R35" s="1031"/>
      <c r="S35" s="1482">
        <v>16.8</v>
      </c>
      <c r="T35" s="1482"/>
      <c r="U35" s="1482"/>
      <c r="V35" s="1031"/>
      <c r="W35" s="1483">
        <v>17.5</v>
      </c>
      <c r="X35" s="1483"/>
      <c r="Y35" s="1483"/>
      <c r="Z35" s="1028"/>
      <c r="AA35" s="1085"/>
    </row>
    <row r="36" spans="1:27" ht="18.75" customHeight="1">
      <c r="A36" s="4"/>
      <c r="B36" s="30"/>
      <c r="C36" s="1424" t="s">
        <v>341</v>
      </c>
      <c r="D36" s="1424"/>
      <c r="E36" s="1424"/>
      <c r="F36" s="1424"/>
      <c r="G36" s="1480">
        <v>6.4</v>
      </c>
      <c r="H36" s="1480"/>
      <c r="I36" s="1480"/>
      <c r="J36" s="1120"/>
      <c r="K36" s="1480">
        <v>7.4</v>
      </c>
      <c r="L36" s="1480"/>
      <c r="M36" s="1480"/>
      <c r="N36" s="1031"/>
      <c r="O36" s="1480">
        <v>7.6</v>
      </c>
      <c r="P36" s="1480"/>
      <c r="Q36" s="1480"/>
      <c r="R36" s="1031"/>
      <c r="S36" s="1480">
        <v>8</v>
      </c>
      <c r="T36" s="1480"/>
      <c r="U36" s="1480"/>
      <c r="V36" s="1031"/>
      <c r="W36" s="1481">
        <v>8.8000000000000007</v>
      </c>
      <c r="X36" s="1481"/>
      <c r="Y36" s="1481"/>
      <c r="Z36" s="5"/>
      <c r="AA36" s="4"/>
    </row>
    <row r="37" spans="1:27" s="46" customFormat="1" ht="12.75" customHeight="1">
      <c r="A37" s="1085"/>
      <c r="B37" s="1127"/>
      <c r="C37" s="314" t="s">
        <v>99</v>
      </c>
      <c r="D37" s="613"/>
      <c r="E37" s="1086"/>
      <c r="F37" s="1086"/>
      <c r="G37" s="1454">
        <v>6.3</v>
      </c>
      <c r="H37" s="1454"/>
      <c r="I37" s="1454"/>
      <c r="J37" s="1120"/>
      <c r="K37" s="1454">
        <v>7.4</v>
      </c>
      <c r="L37" s="1454"/>
      <c r="M37" s="1454"/>
      <c r="N37" s="1031"/>
      <c r="O37" s="1454">
        <v>7.7</v>
      </c>
      <c r="P37" s="1454"/>
      <c r="Q37" s="1454"/>
      <c r="R37" s="1031"/>
      <c r="S37" s="1454">
        <v>8.1999999999999993</v>
      </c>
      <c r="T37" s="1454"/>
      <c r="U37" s="1454"/>
      <c r="V37" s="1031"/>
      <c r="W37" s="1455">
        <v>8.8000000000000007</v>
      </c>
      <c r="X37" s="1455"/>
      <c r="Y37" s="1455"/>
      <c r="Z37" s="1028"/>
      <c r="AA37" s="1085"/>
    </row>
    <row r="38" spans="1:27" s="46" customFormat="1" ht="12.75" customHeight="1">
      <c r="A38" s="1085"/>
      <c r="B38" s="1127"/>
      <c r="C38" s="314" t="s">
        <v>98</v>
      </c>
      <c r="D38" s="613"/>
      <c r="E38" s="1086"/>
      <c r="F38" s="1086"/>
      <c r="G38" s="1454">
        <v>6.6</v>
      </c>
      <c r="H38" s="1454"/>
      <c r="I38" s="1454"/>
      <c r="J38" s="1120"/>
      <c r="K38" s="1454">
        <v>7.3</v>
      </c>
      <c r="L38" s="1454"/>
      <c r="M38" s="1454"/>
      <c r="N38" s="1031"/>
      <c r="O38" s="1454">
        <v>7.5</v>
      </c>
      <c r="P38" s="1454"/>
      <c r="Q38" s="1454"/>
      <c r="R38" s="1031"/>
      <c r="S38" s="1454">
        <v>7.9</v>
      </c>
      <c r="T38" s="1454"/>
      <c r="U38" s="1454"/>
      <c r="V38" s="1031"/>
      <c r="W38" s="1455">
        <v>8.6999999999999993</v>
      </c>
      <c r="X38" s="1455"/>
      <c r="Y38" s="1455"/>
      <c r="Z38" s="1028"/>
      <c r="AA38" s="1085"/>
    </row>
    <row r="39" spans="1:27" s="50" customFormat="1" ht="2.25" customHeight="1">
      <c r="A39" s="613"/>
      <c r="B39" s="614"/>
      <c r="C39" s="314"/>
      <c r="D39" s="613"/>
      <c r="E39" s="18"/>
      <c r="F39" s="18"/>
      <c r="G39" s="1454"/>
      <c r="H39" s="1454"/>
      <c r="I39" s="1454"/>
      <c r="J39" s="1120"/>
      <c r="K39" s="1454"/>
      <c r="L39" s="1454"/>
      <c r="M39" s="1454"/>
      <c r="N39" s="1031"/>
      <c r="O39" s="1454"/>
      <c r="P39" s="1454"/>
      <c r="Q39" s="1454"/>
      <c r="R39" s="1031"/>
      <c r="S39" s="1454"/>
      <c r="T39" s="1454"/>
      <c r="U39" s="1454"/>
      <c r="V39" s="1031"/>
      <c r="W39" s="1455"/>
      <c r="X39" s="1455"/>
      <c r="Y39" s="1455"/>
      <c r="Z39" s="1026"/>
      <c r="AA39" s="613"/>
    </row>
    <row r="40" spans="1:27" s="1125" customFormat="1" ht="12" customHeight="1">
      <c r="A40" s="1121"/>
      <c r="B40" s="1122"/>
      <c r="C40" s="1015" t="s">
        <v>342</v>
      </c>
      <c r="D40" s="1121"/>
      <c r="E40" s="1123"/>
      <c r="F40" s="1124"/>
      <c r="G40" s="1478">
        <v>0.3</v>
      </c>
      <c r="H40" s="1478"/>
      <c r="I40" s="1478"/>
      <c r="J40" s="1120"/>
      <c r="K40" s="1478">
        <v>-0.1</v>
      </c>
      <c r="L40" s="1478"/>
      <c r="M40" s="1478"/>
      <c r="N40" s="1031"/>
      <c r="O40" s="1478">
        <v>-0.2</v>
      </c>
      <c r="P40" s="1478"/>
      <c r="Q40" s="1478"/>
      <c r="R40" s="1031"/>
      <c r="S40" s="1478">
        <v>-0.3</v>
      </c>
      <c r="T40" s="1478"/>
      <c r="U40" s="1478"/>
      <c r="V40" s="1031"/>
      <c r="W40" s="1479">
        <v>-0.1</v>
      </c>
      <c r="X40" s="1479"/>
      <c r="Y40" s="1479"/>
      <c r="Z40" s="1124"/>
      <c r="AA40" s="1121"/>
    </row>
    <row r="41" spans="1:27" ht="11.25" customHeight="1" thickBot="1">
      <c r="A41" s="4"/>
      <c r="B41" s="30"/>
      <c r="C41" s="1076"/>
      <c r="D41" s="1128"/>
      <c r="E41" s="1128"/>
      <c r="F41" s="1128"/>
      <c r="G41" s="1128"/>
      <c r="H41" s="1128"/>
      <c r="I41" s="1128"/>
      <c r="J41" s="1128"/>
      <c r="K41" s="1128"/>
      <c r="L41" s="1128"/>
      <c r="M41" s="1128"/>
      <c r="N41" s="1128"/>
      <c r="O41" s="1128"/>
      <c r="P41" s="1128"/>
      <c r="Q41" s="1128"/>
      <c r="R41" s="1128"/>
      <c r="S41" s="1128"/>
      <c r="T41" s="1446"/>
      <c r="U41" s="1446"/>
      <c r="V41" s="1446"/>
      <c r="W41" s="1446"/>
      <c r="X41" s="1446"/>
      <c r="Y41" s="1446"/>
      <c r="Z41" s="5"/>
      <c r="AA41" s="4"/>
    </row>
    <row r="42" spans="1:27" s="12" customFormat="1" ht="14.25" customHeight="1" thickBot="1">
      <c r="A42" s="11"/>
      <c r="B42" s="31"/>
      <c r="C42" s="294" t="s">
        <v>573</v>
      </c>
      <c r="D42" s="971"/>
      <c r="E42" s="971"/>
      <c r="F42" s="971"/>
      <c r="G42" s="971"/>
      <c r="H42" s="971"/>
      <c r="I42" s="971"/>
      <c r="J42" s="971"/>
      <c r="K42" s="971"/>
      <c r="L42" s="971"/>
      <c r="M42" s="971"/>
      <c r="N42" s="971"/>
      <c r="O42" s="971"/>
      <c r="P42" s="971"/>
      <c r="Q42" s="971"/>
      <c r="R42" s="971"/>
      <c r="S42" s="971"/>
      <c r="T42" s="971"/>
      <c r="U42" s="971"/>
      <c r="V42" s="1090"/>
      <c r="W42" s="1090"/>
      <c r="X42" s="1090"/>
      <c r="Y42" s="1090"/>
      <c r="Z42" s="5"/>
      <c r="AA42" s="11"/>
    </row>
    <row r="43" spans="1:27" ht="9" customHeight="1">
      <c r="A43" s="4"/>
      <c r="B43" s="30"/>
      <c r="C43" s="1475" t="s">
        <v>299</v>
      </c>
      <c r="D43" s="1476"/>
      <c r="E43" s="18"/>
      <c r="F43" s="4"/>
      <c r="G43" s="1044"/>
      <c r="H43" s="1044"/>
      <c r="I43" s="1044"/>
      <c r="J43" s="1044"/>
      <c r="K43" s="1044"/>
      <c r="L43" s="1044"/>
      <c r="M43" s="1044"/>
      <c r="N43" s="1044"/>
      <c r="O43" s="1044"/>
      <c r="P43" s="1044"/>
      <c r="Q43" s="1044"/>
      <c r="R43" s="1116"/>
      <c r="S43" s="4"/>
      <c r="T43" s="1116"/>
      <c r="U43" s="1116"/>
      <c r="V43" s="1116"/>
      <c r="W43" s="1116"/>
      <c r="X43" s="1116"/>
      <c r="Y43" s="1116"/>
      <c r="Z43" s="5"/>
      <c r="AA43" s="4"/>
    </row>
    <row r="44" spans="1:27" ht="13.5" customHeight="1">
      <c r="A44" s="4"/>
      <c r="B44" s="30"/>
      <c r="C44" s="1477"/>
      <c r="D44" s="1477"/>
      <c r="E44" s="1026"/>
      <c r="F44" s="1117">
        <v>2010</v>
      </c>
      <c r="G44" s="1432">
        <v>2011</v>
      </c>
      <c r="H44" s="1432"/>
      <c r="I44" s="1432"/>
      <c r="J44" s="1432"/>
      <c r="K44" s="1432"/>
      <c r="L44" s="1432"/>
      <c r="M44" s="1432"/>
      <c r="N44" s="1031"/>
      <c r="O44" s="1433">
        <v>2012</v>
      </c>
      <c r="P44" s="1433"/>
      <c r="Q44" s="1433"/>
      <c r="R44" s="1433"/>
      <c r="S44" s="1433"/>
      <c r="T44" s="1433"/>
      <c r="U44" s="1433"/>
      <c r="V44" s="1433"/>
      <c r="W44" s="1433"/>
      <c r="X44" s="1433"/>
      <c r="Y44" s="1433"/>
      <c r="Z44" s="1025"/>
      <c r="AA44" s="4"/>
    </row>
    <row r="45" spans="1:27" ht="12.75" customHeight="1">
      <c r="A45" s="4"/>
      <c r="B45" s="30"/>
      <c r="C45" s="1026"/>
      <c r="D45" s="1026"/>
      <c r="E45" s="1026"/>
      <c r="F45" s="1434" t="s">
        <v>325</v>
      </c>
      <c r="G45" s="1434"/>
      <c r="H45" s="1434"/>
      <c r="I45" s="1434"/>
      <c r="J45" s="1025"/>
      <c r="K45" s="1434" t="s">
        <v>322</v>
      </c>
      <c r="L45" s="1434"/>
      <c r="M45" s="1434"/>
      <c r="N45" s="1025"/>
      <c r="O45" s="1434" t="s">
        <v>323</v>
      </c>
      <c r="P45" s="1434"/>
      <c r="Q45" s="1434"/>
      <c r="R45" s="1049"/>
      <c r="S45" s="1434" t="s">
        <v>324</v>
      </c>
      <c r="T45" s="1434"/>
      <c r="U45" s="1434"/>
      <c r="V45" s="1031"/>
      <c r="W45" s="1434" t="s">
        <v>325</v>
      </c>
      <c r="X45" s="1434"/>
      <c r="Y45" s="1434"/>
      <c r="Z45" s="1046"/>
      <c r="AA45" s="4"/>
    </row>
    <row r="46" spans="1:27" ht="11.25" customHeight="1">
      <c r="A46" s="4"/>
      <c r="B46" s="31"/>
      <c r="C46" s="1026"/>
      <c r="D46" s="1026"/>
      <c r="E46" s="1026"/>
      <c r="F46" s="1474" t="s">
        <v>300</v>
      </c>
      <c r="G46" s="1474"/>
      <c r="H46" s="1046"/>
      <c r="I46" s="1094" t="s">
        <v>160</v>
      </c>
      <c r="J46" s="1026"/>
      <c r="K46" s="1093" t="s">
        <v>300</v>
      </c>
      <c r="L46" s="1046"/>
      <c r="M46" s="1094" t="s">
        <v>160</v>
      </c>
      <c r="N46" s="1026"/>
      <c r="O46" s="1093" t="s">
        <v>300</v>
      </c>
      <c r="P46" s="1046"/>
      <c r="Q46" s="1094" t="s">
        <v>160</v>
      </c>
      <c r="R46" s="1026"/>
      <c r="S46" s="1093" t="s">
        <v>300</v>
      </c>
      <c r="T46" s="1046"/>
      <c r="U46" s="1094" t="s">
        <v>160</v>
      </c>
      <c r="V46" s="1031"/>
      <c r="W46" s="1093" t="s">
        <v>300</v>
      </c>
      <c r="X46" s="1046"/>
      <c r="Y46" s="1094" t="s">
        <v>160</v>
      </c>
      <c r="Z46" s="1080"/>
      <c r="AA46" s="4"/>
    </row>
    <row r="47" spans="1:27" ht="6.75" customHeight="1">
      <c r="A47" s="4"/>
      <c r="B47" s="31"/>
      <c r="C47" s="1026"/>
      <c r="D47" s="1026"/>
      <c r="E47" s="1026"/>
      <c r="F47" s="1026"/>
      <c r="G47" s="1046"/>
      <c r="H47" s="1129"/>
      <c r="I47" s="1026"/>
      <c r="J47" s="1092"/>
      <c r="K47" s="1046"/>
      <c r="L47" s="1129"/>
      <c r="M47" s="1026"/>
      <c r="N47" s="1092"/>
      <c r="O47" s="1046"/>
      <c r="P47" s="1129"/>
      <c r="Q47" s="1026"/>
      <c r="R47" s="1092"/>
      <c r="S47" s="1130"/>
      <c r="T47" s="1129"/>
      <c r="U47" s="1046"/>
      <c r="V47" s="1092"/>
      <c r="W47" s="1130"/>
      <c r="X47" s="1129"/>
      <c r="Y47" s="1129"/>
      <c r="Z47" s="1080"/>
      <c r="AA47" s="4"/>
    </row>
    <row r="48" spans="1:27" s="950" customFormat="1" ht="12.75" customHeight="1">
      <c r="A48" s="292"/>
      <c r="B48" s="293"/>
      <c r="C48" s="1424" t="s">
        <v>574</v>
      </c>
      <c r="D48" s="1424"/>
      <c r="E48" s="1048"/>
      <c r="F48" s="1081"/>
      <c r="G48" s="1131">
        <v>689.6</v>
      </c>
      <c r="H48" s="1131"/>
      <c r="I48" s="1131">
        <v>100</v>
      </c>
      <c r="J48" s="1131"/>
      <c r="K48" s="1131">
        <v>771</v>
      </c>
      <c r="L48" s="1131"/>
      <c r="M48" s="1131">
        <v>100</v>
      </c>
      <c r="N48" s="1131"/>
      <c r="O48" s="1131">
        <v>819.3</v>
      </c>
      <c r="P48" s="1131"/>
      <c r="Q48" s="1131">
        <v>100</v>
      </c>
      <c r="R48" s="1131"/>
      <c r="S48" s="1131">
        <v>826.9</v>
      </c>
      <c r="T48" s="1131"/>
      <c r="U48" s="1131">
        <v>100</v>
      </c>
      <c r="V48" s="1131"/>
      <c r="W48" s="1131">
        <v>870.9</v>
      </c>
      <c r="X48" s="1131"/>
      <c r="Y48" s="1131">
        <v>100</v>
      </c>
      <c r="Z48" s="1080"/>
      <c r="AA48" s="292"/>
    </row>
    <row r="49" spans="1:27" s="50" customFormat="1" ht="12.75" customHeight="1">
      <c r="A49" s="613"/>
      <c r="B49" s="614"/>
      <c r="C49" s="676"/>
      <c r="D49" s="314" t="s">
        <v>575</v>
      </c>
      <c r="E49" s="1025"/>
      <c r="F49" s="18"/>
      <c r="G49" s="1132">
        <v>356.4</v>
      </c>
      <c r="H49" s="1132"/>
      <c r="I49" s="1132">
        <v>51.7</v>
      </c>
      <c r="J49" s="1132"/>
      <c r="K49" s="1132">
        <v>405.5</v>
      </c>
      <c r="L49" s="1132"/>
      <c r="M49" s="1132">
        <v>52.6</v>
      </c>
      <c r="N49" s="1132"/>
      <c r="O49" s="1132">
        <v>416.2</v>
      </c>
      <c r="P49" s="1132"/>
      <c r="Q49" s="1132">
        <v>50.8</v>
      </c>
      <c r="R49" s="1132"/>
      <c r="S49" s="1132">
        <v>443.3</v>
      </c>
      <c r="T49" s="1132"/>
      <c r="U49" s="1132">
        <v>53.6</v>
      </c>
      <c r="V49" s="1132"/>
      <c r="W49" s="1132">
        <v>483.9</v>
      </c>
      <c r="X49" s="1132"/>
      <c r="Y49" s="1132">
        <v>55.6</v>
      </c>
      <c r="Z49" s="1046"/>
      <c r="AA49" s="613"/>
    </row>
    <row r="50" spans="1:27" s="50" customFormat="1" ht="8.25" customHeight="1">
      <c r="A50" s="613"/>
      <c r="B50" s="614"/>
      <c r="C50" s="676"/>
      <c r="D50" s="314"/>
      <c r="E50" s="1025"/>
      <c r="F50" s="18"/>
      <c r="G50" s="1132"/>
      <c r="H50" s="1132"/>
      <c r="I50" s="1132"/>
      <c r="J50" s="1132"/>
      <c r="K50" s="1132"/>
      <c r="L50" s="1132"/>
      <c r="M50" s="1132"/>
      <c r="N50" s="1132"/>
      <c r="O50" s="1132"/>
      <c r="P50" s="1132"/>
      <c r="Q50" s="1132"/>
      <c r="R50" s="1132"/>
      <c r="S50" s="1132"/>
      <c r="T50" s="1132"/>
      <c r="U50" s="1132"/>
      <c r="V50" s="1132"/>
      <c r="W50" s="1132"/>
      <c r="X50" s="1132"/>
      <c r="Y50" s="1132"/>
      <c r="Z50" s="1046"/>
      <c r="AA50" s="613"/>
    </row>
    <row r="51" spans="1:27" s="1063" customFormat="1" ht="12.75" customHeight="1">
      <c r="A51" s="1056"/>
      <c r="B51" s="1057"/>
      <c r="C51" s="314" t="s">
        <v>564</v>
      </c>
      <c r="D51" s="1020"/>
      <c r="E51" s="265"/>
      <c r="F51" s="14"/>
      <c r="G51" s="1132">
        <v>23.9</v>
      </c>
      <c r="H51" s="1132"/>
      <c r="I51" s="1132">
        <v>3.5</v>
      </c>
      <c r="J51" s="1132"/>
      <c r="K51" s="1132">
        <v>21.9</v>
      </c>
      <c r="L51" s="1132"/>
      <c r="M51" s="1132">
        <v>2.8</v>
      </c>
      <c r="N51" s="1132"/>
      <c r="O51" s="1132">
        <v>26</v>
      </c>
      <c r="P51" s="1132"/>
      <c r="Q51" s="1132">
        <v>3.2</v>
      </c>
      <c r="R51" s="1132"/>
      <c r="S51" s="1132">
        <v>30.2</v>
      </c>
      <c r="T51" s="1132"/>
      <c r="U51" s="1132">
        <v>3.7</v>
      </c>
      <c r="V51" s="1132"/>
      <c r="W51" s="1132">
        <v>28.3</v>
      </c>
      <c r="X51" s="1132"/>
      <c r="Y51" s="1132">
        <v>3.2</v>
      </c>
      <c r="Z51" s="699"/>
      <c r="AA51" s="1056"/>
    </row>
    <row r="52" spans="1:27" s="50" customFormat="1" ht="12.75" customHeight="1">
      <c r="A52" s="613"/>
      <c r="B52" s="614"/>
      <c r="C52" s="676"/>
      <c r="D52" s="1015" t="s">
        <v>575</v>
      </c>
      <c r="E52" s="265"/>
      <c r="F52" s="18"/>
      <c r="G52" s="1133">
        <v>15.9</v>
      </c>
      <c r="H52" s="1133"/>
      <c r="I52" s="1133">
        <v>66.5</v>
      </c>
      <c r="J52" s="1133"/>
      <c r="K52" s="1133">
        <v>15.4</v>
      </c>
      <c r="L52" s="1133"/>
      <c r="M52" s="1133">
        <v>70.3</v>
      </c>
      <c r="N52" s="1133"/>
      <c r="O52" s="1133">
        <v>15.7</v>
      </c>
      <c r="P52" s="1133"/>
      <c r="Q52" s="1133">
        <v>60.4</v>
      </c>
      <c r="R52" s="1133"/>
      <c r="S52" s="1133">
        <v>18.8</v>
      </c>
      <c r="T52" s="1133"/>
      <c r="U52" s="1133">
        <v>62.3</v>
      </c>
      <c r="V52" s="1133"/>
      <c r="W52" s="1133">
        <v>20.6</v>
      </c>
      <c r="X52" s="1133"/>
      <c r="Y52" s="1133">
        <v>72.8</v>
      </c>
      <c r="Z52" s="1074"/>
      <c r="AA52" s="613"/>
    </row>
    <row r="53" spans="1:27" s="50" customFormat="1" ht="8.25" customHeight="1">
      <c r="A53" s="613"/>
      <c r="B53" s="614"/>
      <c r="C53" s="676"/>
      <c r="D53" s="1015"/>
      <c r="E53" s="265"/>
      <c r="F53" s="18"/>
      <c r="G53" s="1133"/>
      <c r="H53" s="1133"/>
      <c r="I53" s="1133"/>
      <c r="J53" s="1133"/>
      <c r="K53" s="1133"/>
      <c r="L53" s="1133"/>
      <c r="M53" s="1133"/>
      <c r="N53" s="1133"/>
      <c r="O53" s="1133"/>
      <c r="P53" s="1133"/>
      <c r="Q53" s="1133"/>
      <c r="R53" s="1133"/>
      <c r="S53" s="1133"/>
      <c r="T53" s="1133"/>
      <c r="U53" s="1133"/>
      <c r="V53" s="1133"/>
      <c r="W53" s="1133"/>
      <c r="X53" s="1133"/>
      <c r="Y53" s="1133"/>
      <c r="Z53" s="1074"/>
      <c r="AA53" s="613"/>
    </row>
    <row r="54" spans="1:27" s="1063" customFormat="1" ht="12.75" customHeight="1">
      <c r="A54" s="1056"/>
      <c r="B54" s="1057"/>
      <c r="C54" s="314" t="s">
        <v>565</v>
      </c>
      <c r="D54" s="1020"/>
      <c r="E54" s="265"/>
      <c r="F54" s="14"/>
      <c r="G54" s="1132">
        <v>114</v>
      </c>
      <c r="H54" s="1132"/>
      <c r="I54" s="1132">
        <v>16.5</v>
      </c>
      <c r="J54" s="1132"/>
      <c r="K54" s="1132">
        <v>117.2</v>
      </c>
      <c r="L54" s="1132"/>
      <c r="M54" s="1132">
        <v>15.2</v>
      </c>
      <c r="N54" s="1132"/>
      <c r="O54" s="1132">
        <v>137.5</v>
      </c>
      <c r="P54" s="1132"/>
      <c r="Q54" s="1132">
        <v>16.8</v>
      </c>
      <c r="R54" s="1132"/>
      <c r="S54" s="1132">
        <v>137.30000000000001</v>
      </c>
      <c r="T54" s="1132"/>
      <c r="U54" s="1132">
        <v>16.600000000000001</v>
      </c>
      <c r="V54" s="1132"/>
      <c r="W54" s="1132">
        <v>138.30000000000001</v>
      </c>
      <c r="X54" s="1132"/>
      <c r="Y54" s="1132">
        <v>15.9</v>
      </c>
      <c r="Z54" s="699"/>
      <c r="AA54" s="1056"/>
    </row>
    <row r="55" spans="1:27" s="50" customFormat="1" ht="12.75" customHeight="1">
      <c r="A55" s="613"/>
      <c r="B55" s="614"/>
      <c r="C55" s="676"/>
      <c r="D55" s="1015" t="s">
        <v>575</v>
      </c>
      <c r="E55" s="265"/>
      <c r="F55" s="18"/>
      <c r="G55" s="1133">
        <v>72.8</v>
      </c>
      <c r="H55" s="1133"/>
      <c r="I55" s="1133">
        <v>63.9</v>
      </c>
      <c r="J55" s="1133"/>
      <c r="K55" s="1133">
        <v>77.8</v>
      </c>
      <c r="L55" s="1133"/>
      <c r="M55" s="1133">
        <v>66.400000000000006</v>
      </c>
      <c r="N55" s="1133"/>
      <c r="O55" s="1133">
        <v>81.5</v>
      </c>
      <c r="P55" s="1133"/>
      <c r="Q55" s="1133">
        <v>59.3</v>
      </c>
      <c r="R55" s="1133"/>
      <c r="S55" s="1133">
        <v>87.7</v>
      </c>
      <c r="T55" s="1133"/>
      <c r="U55" s="1133">
        <v>63.9</v>
      </c>
      <c r="V55" s="1133"/>
      <c r="W55" s="1133">
        <v>90.5</v>
      </c>
      <c r="X55" s="1133"/>
      <c r="Y55" s="1133">
        <v>65.400000000000006</v>
      </c>
      <c r="Z55" s="1074"/>
      <c r="AA55" s="613"/>
    </row>
    <row r="56" spans="1:27" s="50" customFormat="1" ht="8.25" customHeight="1">
      <c r="A56" s="613"/>
      <c r="B56" s="614"/>
      <c r="C56" s="676"/>
      <c r="D56" s="1015"/>
      <c r="E56" s="265"/>
      <c r="F56" s="18"/>
      <c r="G56" s="1133"/>
      <c r="H56" s="1133"/>
      <c r="I56" s="1133"/>
      <c r="J56" s="1133"/>
      <c r="K56" s="1133"/>
      <c r="L56" s="1133"/>
      <c r="M56" s="1133"/>
      <c r="N56" s="1133"/>
      <c r="O56" s="1133"/>
      <c r="P56" s="1133"/>
      <c r="Q56" s="1133"/>
      <c r="R56" s="1133"/>
      <c r="S56" s="1133"/>
      <c r="T56" s="1133"/>
      <c r="U56" s="1133"/>
      <c r="V56" s="1133"/>
      <c r="W56" s="1133"/>
      <c r="X56" s="1133"/>
      <c r="Y56" s="1133"/>
      <c r="Z56" s="1074"/>
      <c r="AA56" s="613"/>
    </row>
    <row r="57" spans="1:27" s="1063" customFormat="1" ht="12.75" customHeight="1">
      <c r="A57" s="1056"/>
      <c r="B57" s="1057"/>
      <c r="C57" s="314" t="s">
        <v>566</v>
      </c>
      <c r="D57" s="1020"/>
      <c r="E57" s="265"/>
      <c r="F57" s="14"/>
      <c r="G57" s="1132">
        <v>108.1</v>
      </c>
      <c r="H57" s="1132"/>
      <c r="I57" s="1132">
        <v>15.7</v>
      </c>
      <c r="J57" s="1132"/>
      <c r="K57" s="1132">
        <v>124.9</v>
      </c>
      <c r="L57" s="1132"/>
      <c r="M57" s="1132">
        <v>16.2</v>
      </c>
      <c r="N57" s="1132"/>
      <c r="O57" s="1132">
        <v>133.9</v>
      </c>
      <c r="P57" s="1132"/>
      <c r="Q57" s="1132">
        <v>16.3</v>
      </c>
      <c r="R57" s="1132"/>
      <c r="S57" s="1132">
        <v>132.1</v>
      </c>
      <c r="T57" s="1132"/>
      <c r="U57" s="1132">
        <v>16</v>
      </c>
      <c r="V57" s="1132"/>
      <c r="W57" s="1132">
        <v>132.6</v>
      </c>
      <c r="X57" s="1132"/>
      <c r="Y57" s="1132">
        <v>15.2</v>
      </c>
      <c r="Z57" s="1045"/>
      <c r="AA57" s="1056"/>
    </row>
    <row r="58" spans="1:27" s="50" customFormat="1" ht="12.75" customHeight="1">
      <c r="A58" s="613"/>
      <c r="B58" s="614"/>
      <c r="C58" s="676"/>
      <c r="D58" s="1015" t="s">
        <v>575</v>
      </c>
      <c r="E58" s="265"/>
      <c r="F58" s="18"/>
      <c r="G58" s="1133">
        <v>56.5</v>
      </c>
      <c r="H58" s="1133"/>
      <c r="I58" s="1133">
        <v>52.3</v>
      </c>
      <c r="J58" s="1133"/>
      <c r="K58" s="1133">
        <v>71.599999999999994</v>
      </c>
      <c r="L58" s="1133"/>
      <c r="M58" s="1133">
        <v>57.3</v>
      </c>
      <c r="N58" s="1133"/>
      <c r="O58" s="1133">
        <v>69.5</v>
      </c>
      <c r="P58" s="1133"/>
      <c r="Q58" s="1133">
        <v>51.9</v>
      </c>
      <c r="R58" s="1133"/>
      <c r="S58" s="1133">
        <v>74.8</v>
      </c>
      <c r="T58" s="1133"/>
      <c r="U58" s="1133">
        <v>56.6</v>
      </c>
      <c r="V58" s="1133"/>
      <c r="W58" s="1133">
        <v>74.599999999999994</v>
      </c>
      <c r="X58" s="1133"/>
      <c r="Y58" s="1133">
        <v>56.3</v>
      </c>
      <c r="Z58" s="1026"/>
      <c r="AA58" s="613"/>
    </row>
    <row r="59" spans="1:27" s="50" customFormat="1" ht="8.25" customHeight="1">
      <c r="A59" s="613"/>
      <c r="B59" s="614"/>
      <c r="C59" s="676"/>
      <c r="D59" s="1015"/>
      <c r="E59" s="265"/>
      <c r="F59" s="18"/>
      <c r="G59" s="1133"/>
      <c r="H59" s="1133"/>
      <c r="I59" s="1133"/>
      <c r="J59" s="1133"/>
      <c r="K59" s="1133"/>
      <c r="L59" s="1133"/>
      <c r="M59" s="1133"/>
      <c r="N59" s="1133"/>
      <c r="O59" s="1133"/>
      <c r="P59" s="1133"/>
      <c r="Q59" s="1133"/>
      <c r="R59" s="1133"/>
      <c r="S59" s="1133"/>
      <c r="T59" s="1133"/>
      <c r="U59" s="1133"/>
      <c r="V59" s="1133"/>
      <c r="W59" s="1133"/>
      <c r="X59" s="1133"/>
      <c r="Y59" s="1133"/>
      <c r="Z59" s="1026"/>
      <c r="AA59" s="613"/>
    </row>
    <row r="60" spans="1:27" s="1063" customFormat="1" ht="12.75" customHeight="1">
      <c r="A60" s="1056"/>
      <c r="B60" s="1057"/>
      <c r="C60" s="314" t="s">
        <v>567</v>
      </c>
      <c r="D60" s="1020"/>
      <c r="E60" s="265"/>
      <c r="F60" s="14"/>
      <c r="G60" s="1132">
        <v>202.1</v>
      </c>
      <c r="H60" s="1132"/>
      <c r="I60" s="1132">
        <v>29.3</v>
      </c>
      <c r="J60" s="1132"/>
      <c r="K60" s="1132">
        <v>220</v>
      </c>
      <c r="L60" s="1132"/>
      <c r="M60" s="1132">
        <v>28.5</v>
      </c>
      <c r="N60" s="1132"/>
      <c r="O60" s="1132">
        <v>205.1</v>
      </c>
      <c r="P60" s="1132"/>
      <c r="Q60" s="1132">
        <v>25</v>
      </c>
      <c r="R60" s="1132"/>
      <c r="S60" s="1132">
        <v>222.1</v>
      </c>
      <c r="T60" s="1132"/>
      <c r="U60" s="1132">
        <v>26.9</v>
      </c>
      <c r="V60" s="1132"/>
      <c r="W60" s="1132">
        <v>218.8</v>
      </c>
      <c r="X60" s="1132"/>
      <c r="Y60" s="1132">
        <v>25.1</v>
      </c>
      <c r="Z60" s="1045"/>
      <c r="AA60" s="1056"/>
    </row>
    <row r="61" spans="1:27" s="50" customFormat="1" ht="12.75" customHeight="1">
      <c r="A61" s="613"/>
      <c r="B61" s="701"/>
      <c r="C61" s="676"/>
      <c r="D61" s="1015" t="s">
        <v>575</v>
      </c>
      <c r="E61" s="265"/>
      <c r="F61" s="18"/>
      <c r="G61" s="1133">
        <v>104.6</v>
      </c>
      <c r="H61" s="1133"/>
      <c r="I61" s="1133">
        <v>51.8</v>
      </c>
      <c r="J61" s="1133"/>
      <c r="K61" s="1133">
        <v>110.2</v>
      </c>
      <c r="L61" s="1133"/>
      <c r="M61" s="1133">
        <v>50.1</v>
      </c>
      <c r="N61" s="1133"/>
      <c r="O61" s="1133">
        <v>105.9</v>
      </c>
      <c r="P61" s="1133"/>
      <c r="Q61" s="1133">
        <v>51.6</v>
      </c>
      <c r="R61" s="1133"/>
      <c r="S61" s="1133">
        <v>114.8</v>
      </c>
      <c r="T61" s="1133"/>
      <c r="U61" s="1133">
        <v>51.7</v>
      </c>
      <c r="V61" s="1133"/>
      <c r="W61" s="1133">
        <v>117.8</v>
      </c>
      <c r="X61" s="1133"/>
      <c r="Y61" s="1133">
        <v>53.8</v>
      </c>
      <c r="Z61" s="1026"/>
      <c r="AA61" s="613"/>
    </row>
    <row r="62" spans="1:27" s="50" customFormat="1" ht="8.25" customHeight="1">
      <c r="A62" s="613"/>
      <c r="B62" s="701"/>
      <c r="C62" s="676"/>
      <c r="D62" s="1015"/>
      <c r="E62" s="265"/>
      <c r="F62" s="18"/>
      <c r="G62" s="1133"/>
      <c r="H62" s="1133"/>
      <c r="I62" s="1133"/>
      <c r="J62" s="1133"/>
      <c r="K62" s="1133"/>
      <c r="L62" s="1133"/>
      <c r="M62" s="1133"/>
      <c r="N62" s="1133"/>
      <c r="O62" s="1133"/>
      <c r="P62" s="1133"/>
      <c r="Q62" s="1133"/>
      <c r="R62" s="1133"/>
      <c r="S62" s="1133"/>
      <c r="T62" s="1133"/>
      <c r="U62" s="1133"/>
      <c r="V62" s="1133"/>
      <c r="W62" s="1133"/>
      <c r="X62" s="1133"/>
      <c r="Y62" s="1133"/>
      <c r="Z62" s="1026"/>
      <c r="AA62" s="613"/>
    </row>
    <row r="63" spans="1:27" s="1063" customFormat="1" ht="12.75" customHeight="1">
      <c r="A63" s="1056"/>
      <c r="B63" s="1057"/>
      <c r="C63" s="314" t="s">
        <v>568</v>
      </c>
      <c r="D63" s="1020"/>
      <c r="E63" s="265"/>
      <c r="F63" s="14"/>
      <c r="G63" s="1132">
        <v>147.1</v>
      </c>
      <c r="H63" s="1132"/>
      <c r="I63" s="1132">
        <v>21.3</v>
      </c>
      <c r="J63" s="1132"/>
      <c r="K63" s="1132">
        <v>179.1</v>
      </c>
      <c r="L63" s="1132"/>
      <c r="M63" s="1132">
        <v>23.2</v>
      </c>
      <c r="N63" s="1132"/>
      <c r="O63" s="1132">
        <v>200.9</v>
      </c>
      <c r="P63" s="1132"/>
      <c r="Q63" s="1132">
        <v>24.5</v>
      </c>
      <c r="R63" s="1132"/>
      <c r="S63" s="1132">
        <v>197.7</v>
      </c>
      <c r="T63" s="1132"/>
      <c r="U63" s="1132">
        <v>23.9</v>
      </c>
      <c r="V63" s="1132"/>
      <c r="W63" s="1132">
        <v>215.5</v>
      </c>
      <c r="X63" s="1132"/>
      <c r="Y63" s="1132">
        <v>24.7</v>
      </c>
      <c r="Z63" s="1045"/>
      <c r="AA63" s="1056"/>
    </row>
    <row r="64" spans="1:27" s="50" customFormat="1" ht="12.75" customHeight="1">
      <c r="A64" s="613"/>
      <c r="B64" s="701"/>
      <c r="C64" s="676"/>
      <c r="D64" s="1015" t="s">
        <v>575</v>
      </c>
      <c r="E64" s="265"/>
      <c r="F64" s="18"/>
      <c r="G64" s="1133">
        <v>65</v>
      </c>
      <c r="H64" s="1133"/>
      <c r="I64" s="1133">
        <v>44.2</v>
      </c>
      <c r="J64" s="1133"/>
      <c r="K64" s="1133">
        <v>90.2</v>
      </c>
      <c r="L64" s="1133"/>
      <c r="M64" s="1133">
        <v>50.4</v>
      </c>
      <c r="N64" s="1133"/>
      <c r="O64" s="1133">
        <v>93.6</v>
      </c>
      <c r="P64" s="1133"/>
      <c r="Q64" s="1133">
        <v>46.6</v>
      </c>
      <c r="R64" s="1133"/>
      <c r="S64" s="1133">
        <v>96</v>
      </c>
      <c r="T64" s="1133"/>
      <c r="U64" s="1133">
        <v>48.6</v>
      </c>
      <c r="V64" s="1133"/>
      <c r="W64" s="1133">
        <v>110</v>
      </c>
      <c r="X64" s="1133"/>
      <c r="Y64" s="1133">
        <v>51</v>
      </c>
      <c r="Z64" s="1026"/>
      <c r="AA64" s="613"/>
    </row>
    <row r="65" spans="1:27" s="50" customFormat="1" ht="8.25" customHeight="1">
      <c r="A65" s="613"/>
      <c r="B65" s="701"/>
      <c r="C65" s="676"/>
      <c r="D65" s="1015"/>
      <c r="E65" s="265"/>
      <c r="F65" s="18"/>
      <c r="G65" s="1133"/>
      <c r="H65" s="1133"/>
      <c r="I65" s="1133"/>
      <c r="J65" s="1133"/>
      <c r="K65" s="1133"/>
      <c r="L65" s="1133"/>
      <c r="M65" s="1133"/>
      <c r="N65" s="1133"/>
      <c r="O65" s="1133"/>
      <c r="P65" s="1133"/>
      <c r="Q65" s="1133"/>
      <c r="R65" s="1133"/>
      <c r="S65" s="1133"/>
      <c r="T65" s="1133"/>
      <c r="U65" s="1133"/>
      <c r="V65" s="1133"/>
      <c r="W65" s="1133"/>
      <c r="X65" s="1133"/>
      <c r="Y65" s="1133"/>
      <c r="Z65" s="1026"/>
      <c r="AA65" s="613"/>
    </row>
    <row r="66" spans="1:27" s="1063" customFormat="1" ht="12.75" customHeight="1">
      <c r="A66" s="1056"/>
      <c r="B66" s="1057"/>
      <c r="C66" s="314" t="s">
        <v>572</v>
      </c>
      <c r="D66" s="1020"/>
      <c r="E66" s="265"/>
      <c r="F66" s="14"/>
      <c r="G66" s="1132">
        <v>94.3</v>
      </c>
      <c r="H66" s="1132"/>
      <c r="I66" s="1132">
        <v>13.7</v>
      </c>
      <c r="J66" s="1132"/>
      <c r="K66" s="1132">
        <v>108</v>
      </c>
      <c r="L66" s="1132"/>
      <c r="M66" s="1132">
        <v>14</v>
      </c>
      <c r="N66" s="1132"/>
      <c r="O66" s="1132">
        <v>115.8</v>
      </c>
      <c r="P66" s="1132"/>
      <c r="Q66" s="1132">
        <v>14.1</v>
      </c>
      <c r="R66" s="1132"/>
      <c r="S66" s="1132">
        <v>107.6</v>
      </c>
      <c r="T66" s="1132"/>
      <c r="U66" s="1132">
        <v>13</v>
      </c>
      <c r="V66" s="1132"/>
      <c r="W66" s="1132">
        <v>137.5</v>
      </c>
      <c r="X66" s="1132"/>
      <c r="Y66" s="1132">
        <v>15.8</v>
      </c>
      <c r="Z66" s="1045"/>
      <c r="AA66" s="1056"/>
    </row>
    <row r="67" spans="1:27" s="50" customFormat="1" ht="12.75" customHeight="1">
      <c r="A67" s="613"/>
      <c r="B67" s="701"/>
      <c r="C67" s="676"/>
      <c r="D67" s="1015" t="s">
        <v>575</v>
      </c>
      <c r="E67" s="265"/>
      <c r="F67" s="18"/>
      <c r="G67" s="1133">
        <v>41.8</v>
      </c>
      <c r="H67" s="1133"/>
      <c r="I67" s="1133">
        <v>44.3</v>
      </c>
      <c r="J67" s="1133"/>
      <c r="K67" s="1133">
        <v>40.200000000000003</v>
      </c>
      <c r="L67" s="1133"/>
      <c r="M67" s="1133">
        <v>37.200000000000003</v>
      </c>
      <c r="N67" s="1133"/>
      <c r="O67" s="1133">
        <v>50</v>
      </c>
      <c r="P67" s="1133"/>
      <c r="Q67" s="1133">
        <v>43.2</v>
      </c>
      <c r="R67" s="1133"/>
      <c r="S67" s="1133">
        <v>51.3</v>
      </c>
      <c r="T67" s="1133"/>
      <c r="U67" s="1133">
        <v>47.7</v>
      </c>
      <c r="V67" s="1133"/>
      <c r="W67" s="1133">
        <v>70.400000000000006</v>
      </c>
      <c r="X67" s="1133"/>
      <c r="Y67" s="1133">
        <v>51.2</v>
      </c>
      <c r="Z67" s="1026"/>
      <c r="AA67" s="613"/>
    </row>
    <row r="68" spans="1:27" s="50" customFormat="1" ht="10.5" customHeight="1">
      <c r="A68" s="613"/>
      <c r="B68" s="701"/>
      <c r="C68" s="676"/>
      <c r="D68" s="1015"/>
      <c r="E68" s="265"/>
      <c r="F68" s="18"/>
      <c r="G68" s="1074"/>
      <c r="H68" s="1088"/>
      <c r="I68" s="1088"/>
      <c r="J68" s="1088"/>
      <c r="K68" s="1074"/>
      <c r="L68" s="1088"/>
      <c r="M68" s="1088"/>
      <c r="N68" s="1088"/>
      <c r="O68" s="1074"/>
      <c r="P68" s="1088"/>
      <c r="Q68" s="1088"/>
      <c r="R68" s="1088"/>
      <c r="S68" s="1074"/>
      <c r="T68" s="1088"/>
      <c r="U68" s="1088"/>
      <c r="V68" s="1088"/>
      <c r="W68" s="1074"/>
      <c r="X68" s="1088"/>
      <c r="Y68" s="1088"/>
      <c r="Z68" s="1026"/>
      <c r="AA68" s="613"/>
    </row>
    <row r="69" spans="1:27" s="1138" customFormat="1" ht="13.5" customHeight="1">
      <c r="A69" s="1134"/>
      <c r="B69" s="1057"/>
      <c r="C69" s="95" t="s">
        <v>301</v>
      </c>
      <c r="D69" s="676"/>
      <c r="E69" s="1135"/>
      <c r="F69" s="1136"/>
      <c r="G69" s="1472" t="s">
        <v>134</v>
      </c>
      <c r="H69" s="1472"/>
      <c r="I69" s="1472"/>
      <c r="J69" s="1472"/>
      <c r="K69" s="1472"/>
      <c r="L69" s="1472"/>
      <c r="M69" s="1472"/>
      <c r="N69" s="1472"/>
      <c r="O69" s="1472"/>
      <c r="P69" s="1472"/>
      <c r="Q69" s="1472"/>
      <c r="R69" s="1472"/>
      <c r="S69" s="1472"/>
      <c r="T69" s="1472"/>
      <c r="U69" s="1472"/>
      <c r="V69" s="1472"/>
      <c r="W69" s="1472"/>
      <c r="X69" s="1472"/>
      <c r="Y69" s="1472"/>
      <c r="Z69" s="1137"/>
      <c r="AA69" s="1134"/>
    </row>
    <row r="70" spans="1:27" s="1138" customFormat="1" ht="12" customHeight="1" thickBot="1">
      <c r="A70" s="1134"/>
      <c r="B70" s="1139"/>
      <c r="C70" s="1473" t="s">
        <v>576</v>
      </c>
      <c r="D70" s="1473"/>
      <c r="E70" s="1473"/>
      <c r="F70" s="1473"/>
      <c r="G70" s="1473"/>
      <c r="H70" s="1473"/>
      <c r="I70" s="1473"/>
      <c r="J70" s="1473"/>
      <c r="K70" s="1473"/>
      <c r="L70" s="1473"/>
      <c r="M70" s="1473"/>
      <c r="N70" s="1473"/>
      <c r="O70" s="1473"/>
      <c r="P70" s="1473"/>
      <c r="Q70" s="1473"/>
      <c r="R70" s="1473"/>
      <c r="S70" s="1473"/>
      <c r="T70" s="1473"/>
      <c r="U70" s="1473"/>
      <c r="V70" s="1473"/>
      <c r="W70" s="1473"/>
      <c r="X70" s="1473"/>
      <c r="Y70" s="1473"/>
      <c r="Z70" s="1137"/>
      <c r="AA70" s="1134"/>
    </row>
    <row r="71" spans="1:27" ht="14.25" customHeight="1" thickBot="1">
      <c r="A71" s="4"/>
      <c r="B71" s="1109">
        <v>8</v>
      </c>
      <c r="C71" s="1014" t="s">
        <v>561</v>
      </c>
      <c r="D71" s="766"/>
      <c r="F71" s="8"/>
      <c r="G71" s="8"/>
      <c r="H71" s="8"/>
      <c r="I71" s="8"/>
      <c r="J71" s="8"/>
      <c r="K71" s="8"/>
      <c r="L71" s="8"/>
      <c r="M71" s="8"/>
      <c r="N71" s="55"/>
      <c r="O71" s="8"/>
      <c r="P71" s="8"/>
      <c r="Q71" s="8"/>
      <c r="R71" s="8"/>
      <c r="S71" s="8"/>
      <c r="T71" s="8"/>
      <c r="U71" s="8"/>
      <c r="V71" s="8"/>
      <c r="W71" s="8"/>
      <c r="X71" s="8"/>
      <c r="Y71" s="8"/>
      <c r="AA71" s="4"/>
    </row>
    <row r="82" spans="22:26" ht="8.25" customHeight="1"/>
    <row r="84" spans="22:26" ht="9" customHeight="1">
      <c r="Z84" s="9"/>
    </row>
    <row r="85" spans="22:26" ht="8.25" customHeight="1">
      <c r="V85" s="1398"/>
      <c r="W85" s="1398"/>
      <c r="X85" s="1398"/>
      <c r="Y85" s="1398"/>
      <c r="Z85" s="1398"/>
    </row>
    <row r="86" spans="22:26" ht="9.75" customHeight="1"/>
  </sheetData>
  <mergeCells count="188">
    <mergeCell ref="C9:D9"/>
    <mergeCell ref="G9:I9"/>
    <mergeCell ref="K9:M9"/>
    <mergeCell ref="O9:Q9"/>
    <mergeCell ref="S9:U9"/>
    <mergeCell ref="W9:Y9"/>
    <mergeCell ref="S1:Y1"/>
    <mergeCell ref="W3:Y3"/>
    <mergeCell ref="C5:D6"/>
    <mergeCell ref="G6:M6"/>
    <mergeCell ref="O6:Y6"/>
    <mergeCell ref="F7:I7"/>
    <mergeCell ref="K7:M7"/>
    <mergeCell ref="O7:Q7"/>
    <mergeCell ref="S7:U7"/>
    <mergeCell ref="W7:Y7"/>
    <mergeCell ref="G12:I12"/>
    <mergeCell ref="K12:M12"/>
    <mergeCell ref="O12:Q12"/>
    <mergeCell ref="S12:U12"/>
    <mergeCell ref="W12:Y12"/>
    <mergeCell ref="G10:I10"/>
    <mergeCell ref="K10:M10"/>
    <mergeCell ref="O10:Q10"/>
    <mergeCell ref="S10:U10"/>
    <mergeCell ref="W10:Y10"/>
    <mergeCell ref="G11:I11"/>
    <mergeCell ref="K11:M11"/>
    <mergeCell ref="O11:Q11"/>
    <mergeCell ref="S11:U11"/>
    <mergeCell ref="W11:Y11"/>
    <mergeCell ref="G13:I13"/>
    <mergeCell ref="K13:M13"/>
    <mergeCell ref="O13:Q13"/>
    <mergeCell ref="S13:U13"/>
    <mergeCell ref="W13:Y13"/>
    <mergeCell ref="G14:I14"/>
    <mergeCell ref="K14:M14"/>
    <mergeCell ref="O14:Q14"/>
    <mergeCell ref="S14:U14"/>
    <mergeCell ref="W14:Y14"/>
    <mergeCell ref="W17:Y17"/>
    <mergeCell ref="G18:I18"/>
    <mergeCell ref="K18:M18"/>
    <mergeCell ref="O18:Q18"/>
    <mergeCell ref="S18:U18"/>
    <mergeCell ref="W18:Y18"/>
    <mergeCell ref="G15:I15"/>
    <mergeCell ref="K15:M15"/>
    <mergeCell ref="O15:Q15"/>
    <mergeCell ref="S15:U15"/>
    <mergeCell ref="W15:Y15"/>
    <mergeCell ref="G16:I16"/>
    <mergeCell ref="K16:M16"/>
    <mergeCell ref="O16:Q16"/>
    <mergeCell ref="S16:U16"/>
    <mergeCell ref="W16:Y16"/>
    <mergeCell ref="C20:D20"/>
    <mergeCell ref="G20:I20"/>
    <mergeCell ref="K20:M20"/>
    <mergeCell ref="O20:Q20"/>
    <mergeCell ref="S20:U20"/>
    <mergeCell ref="G17:I17"/>
    <mergeCell ref="K17:M17"/>
    <mergeCell ref="O17:Q17"/>
    <mergeCell ref="S17:U17"/>
    <mergeCell ref="W20:Y20"/>
    <mergeCell ref="G21:I21"/>
    <mergeCell ref="K21:M21"/>
    <mergeCell ref="O21:Q21"/>
    <mergeCell ref="S21:U21"/>
    <mergeCell ref="W21:Y21"/>
    <mergeCell ref="G19:I19"/>
    <mergeCell ref="K19:M19"/>
    <mergeCell ref="O19:Q19"/>
    <mergeCell ref="S19:U19"/>
    <mergeCell ref="W19:Y19"/>
    <mergeCell ref="G22:I22"/>
    <mergeCell ref="K22:M22"/>
    <mergeCell ref="O22:Q22"/>
    <mergeCell ref="S22:U22"/>
    <mergeCell ref="W22:Y22"/>
    <mergeCell ref="G23:I23"/>
    <mergeCell ref="K23:M23"/>
    <mergeCell ref="O23:Q23"/>
    <mergeCell ref="S23:U23"/>
    <mergeCell ref="W23:Y23"/>
    <mergeCell ref="G24:I24"/>
    <mergeCell ref="K24:M24"/>
    <mergeCell ref="O24:Q24"/>
    <mergeCell ref="S24:U24"/>
    <mergeCell ref="W24:Y24"/>
    <mergeCell ref="G25:I25"/>
    <mergeCell ref="K25:M25"/>
    <mergeCell ref="O25:Q25"/>
    <mergeCell ref="S25:U25"/>
    <mergeCell ref="W25:Y25"/>
    <mergeCell ref="G26:I26"/>
    <mergeCell ref="K26:M26"/>
    <mergeCell ref="O26:Q26"/>
    <mergeCell ref="S26:U26"/>
    <mergeCell ref="W26:Y26"/>
    <mergeCell ref="G27:I27"/>
    <mergeCell ref="K27:M27"/>
    <mergeCell ref="O27:Q27"/>
    <mergeCell ref="S27:U27"/>
    <mergeCell ref="W27:Y27"/>
    <mergeCell ref="G28:I28"/>
    <mergeCell ref="K28:M28"/>
    <mergeCell ref="O28:Q28"/>
    <mergeCell ref="S28:U28"/>
    <mergeCell ref="W28:Y28"/>
    <mergeCell ref="G29:I29"/>
    <mergeCell ref="K29:M29"/>
    <mergeCell ref="O29:Q29"/>
    <mergeCell ref="S29:U29"/>
    <mergeCell ref="W29:Y29"/>
    <mergeCell ref="G30:I30"/>
    <mergeCell ref="K30:M30"/>
    <mergeCell ref="O30:Q30"/>
    <mergeCell ref="S30:U30"/>
    <mergeCell ref="W30:Y30"/>
    <mergeCell ref="G31:I31"/>
    <mergeCell ref="K31:M31"/>
    <mergeCell ref="O31:Q31"/>
    <mergeCell ref="S31:U31"/>
    <mergeCell ref="W31:Y31"/>
    <mergeCell ref="G32:I32"/>
    <mergeCell ref="K32:M32"/>
    <mergeCell ref="O32:Q32"/>
    <mergeCell ref="S32:U32"/>
    <mergeCell ref="W32:Y32"/>
    <mergeCell ref="G33:I33"/>
    <mergeCell ref="K33:M33"/>
    <mergeCell ref="O33:Q33"/>
    <mergeCell ref="S33:U33"/>
    <mergeCell ref="W33:Y33"/>
    <mergeCell ref="C36:F36"/>
    <mergeCell ref="G36:I36"/>
    <mergeCell ref="K36:M36"/>
    <mergeCell ref="O36:Q36"/>
    <mergeCell ref="S36:U36"/>
    <mergeCell ref="W36:Y36"/>
    <mergeCell ref="G34:I34"/>
    <mergeCell ref="K34:M34"/>
    <mergeCell ref="O34:Q34"/>
    <mergeCell ref="S34:U34"/>
    <mergeCell ref="W34:Y34"/>
    <mergeCell ref="G35:I35"/>
    <mergeCell ref="K35:M35"/>
    <mergeCell ref="O35:Q35"/>
    <mergeCell ref="S35:U35"/>
    <mergeCell ref="W35:Y35"/>
    <mergeCell ref="G37:I37"/>
    <mergeCell ref="K37:M37"/>
    <mergeCell ref="O37:Q37"/>
    <mergeCell ref="S37:U37"/>
    <mergeCell ref="W37:Y37"/>
    <mergeCell ref="G38:I38"/>
    <mergeCell ref="K38:M38"/>
    <mergeCell ref="O38:Q38"/>
    <mergeCell ref="S38:U38"/>
    <mergeCell ref="W38:Y38"/>
    <mergeCell ref="T41:V41"/>
    <mergeCell ref="W41:Y41"/>
    <mergeCell ref="C43:D44"/>
    <mergeCell ref="G44:M44"/>
    <mergeCell ref="O44:Y44"/>
    <mergeCell ref="G39:I39"/>
    <mergeCell ref="K39:M39"/>
    <mergeCell ref="O39:Q39"/>
    <mergeCell ref="S39:U39"/>
    <mergeCell ref="W39:Y39"/>
    <mergeCell ref="G40:I40"/>
    <mergeCell ref="K40:M40"/>
    <mergeCell ref="O40:Q40"/>
    <mergeCell ref="S40:U40"/>
    <mergeCell ref="W40:Y40"/>
    <mergeCell ref="G69:Y69"/>
    <mergeCell ref="C70:Y70"/>
    <mergeCell ref="V85:Z85"/>
    <mergeCell ref="F46:G46"/>
    <mergeCell ref="C48:D48"/>
    <mergeCell ref="F45:I45"/>
    <mergeCell ref="K45:M45"/>
    <mergeCell ref="O45:Q45"/>
    <mergeCell ref="S45:U45"/>
    <mergeCell ref="W45:Y45"/>
  </mergeCells>
  <printOptions horizontalCentered="1"/>
  <pageMargins left="0.15748031496062992" right="0.15748031496062992" top="0.19685039370078741" bottom="0.19685039370078741" header="0" footer="0"/>
  <pageSetup paperSize="9" scale="99" orientation="portrait" r:id="rId1"/>
  <headerFooter alignWithMargins="0"/>
</worksheet>
</file>

<file path=xl/worksheets/sheet7.xml><?xml version="1.0" encoding="utf-8"?>
<worksheet xmlns="http://schemas.openxmlformats.org/spreadsheetml/2006/main" xmlns:r="http://schemas.openxmlformats.org/officeDocument/2006/relationships">
  <sheetPr>
    <tabColor indexed="17"/>
    <pageSetUpPr fitToPage="1"/>
  </sheetPr>
  <dimension ref="A1:AB97"/>
  <sheetViews>
    <sheetView workbookViewId="0"/>
  </sheetViews>
  <sheetFormatPr defaultRowHeight="12.75"/>
  <cols>
    <col min="1" max="1" width="1" style="406" customWidth="1"/>
    <col min="2" max="2" width="2.5703125" style="406" customWidth="1"/>
    <col min="3" max="3" width="1.140625" style="406" customWidth="1"/>
    <col min="4" max="4" width="30.140625" style="406" customWidth="1"/>
    <col min="5" max="5" width="0.5703125" style="406" customWidth="1"/>
    <col min="6" max="6" width="11.85546875" style="406" customWidth="1"/>
    <col min="7" max="7" width="0.5703125" style="406" customWidth="1"/>
    <col min="8" max="8" width="11.85546875" style="406" customWidth="1"/>
    <col min="9" max="9" width="0.5703125" style="406" customWidth="1"/>
    <col min="10" max="10" width="11.85546875" style="406" customWidth="1"/>
    <col min="11" max="11" width="0.5703125" style="406" customWidth="1"/>
    <col min="12" max="12" width="11.85546875" style="406" customWidth="1"/>
    <col min="13" max="13" width="0.5703125" style="406" customWidth="1"/>
    <col min="14" max="14" width="11.85546875" style="406" customWidth="1"/>
    <col min="15" max="15" width="2.5703125" style="406" customWidth="1"/>
    <col min="16" max="16" width="1" style="406" customWidth="1"/>
    <col min="17" max="16384" width="9.140625" style="406"/>
  </cols>
  <sheetData>
    <row r="1" spans="1:16" ht="13.5" customHeight="1" thickBot="1">
      <c r="A1" s="402"/>
      <c r="B1" s="536"/>
      <c r="C1" s="1305" t="s">
        <v>421</v>
      </c>
      <c r="D1" s="1305"/>
      <c r="E1" s="404"/>
      <c r="F1" s="404"/>
      <c r="G1" s="404"/>
      <c r="H1" s="404"/>
      <c r="I1" s="404"/>
      <c r="J1" s="404"/>
      <c r="K1" s="404"/>
      <c r="L1" s="404"/>
      <c r="M1" s="404"/>
      <c r="N1" s="404"/>
      <c r="O1" s="404"/>
      <c r="P1" s="402"/>
    </row>
    <row r="2" spans="1:16" ht="6" customHeight="1">
      <c r="A2" s="402"/>
      <c r="B2" s="1307"/>
      <c r="C2" s="774"/>
      <c r="D2" s="774"/>
      <c r="E2" s="408"/>
      <c r="F2" s="410"/>
      <c r="G2" s="410"/>
      <c r="H2" s="410"/>
      <c r="I2" s="410"/>
      <c r="J2" s="410"/>
      <c r="K2" s="410"/>
      <c r="L2" s="410"/>
      <c r="M2" s="410"/>
      <c r="N2" s="410"/>
      <c r="O2" s="410"/>
      <c r="P2" s="411"/>
    </row>
    <row r="3" spans="1:16" ht="10.5" customHeight="1" thickBot="1">
      <c r="A3" s="402"/>
      <c r="B3" s="410"/>
      <c r="C3" s="410"/>
      <c r="D3" s="410"/>
      <c r="E3" s="410"/>
      <c r="F3" s="1303"/>
      <c r="G3" s="1303"/>
      <c r="H3" s="1303"/>
      <c r="I3" s="1303"/>
      <c r="J3" s="402"/>
      <c r="K3" s="402"/>
      <c r="L3" s="1303"/>
      <c r="M3" s="1303"/>
      <c r="N3" s="1303" t="s">
        <v>97</v>
      </c>
      <c r="O3" s="410"/>
      <c r="P3" s="411"/>
    </row>
    <row r="4" spans="1:16" ht="13.5" customHeight="1" thickBot="1">
      <c r="A4" s="402"/>
      <c r="B4" s="410"/>
      <c r="C4" s="503" t="s">
        <v>61</v>
      </c>
      <c r="D4" s="535"/>
      <c r="E4" s="523"/>
      <c r="F4" s="523"/>
      <c r="G4" s="523"/>
      <c r="H4" s="523"/>
      <c r="I4" s="523"/>
      <c r="J4" s="523"/>
      <c r="K4" s="523"/>
      <c r="L4" s="523"/>
      <c r="M4" s="523"/>
      <c r="N4" s="522"/>
      <c r="O4" s="410"/>
      <c r="P4" s="411"/>
    </row>
    <row r="5" spans="1:16" ht="5.25" customHeight="1">
      <c r="A5" s="402"/>
      <c r="B5" s="410"/>
      <c r="C5" s="1491" t="s">
        <v>106</v>
      </c>
      <c r="D5" s="1491"/>
      <c r="E5" s="410"/>
      <c r="F5" s="1395"/>
      <c r="G5" s="1395"/>
      <c r="H5" s="1395"/>
      <c r="I5" s="1395"/>
      <c r="J5" s="1395"/>
      <c r="K5" s="1395"/>
      <c r="L5" s="1395"/>
      <c r="M5" s="1395"/>
      <c r="N5" s="1395"/>
      <c r="O5" s="410"/>
      <c r="P5" s="411"/>
    </row>
    <row r="6" spans="1:16" ht="12.75" customHeight="1">
      <c r="A6" s="402"/>
      <c r="B6" s="410"/>
      <c r="C6" s="1492"/>
      <c r="D6" s="1492"/>
      <c r="E6" s="534"/>
      <c r="F6" s="1393">
        <v>2011</v>
      </c>
      <c r="G6" s="435"/>
      <c r="H6" s="1494">
        <v>2012</v>
      </c>
      <c r="I6" s="1494"/>
      <c r="J6" s="1494"/>
      <c r="K6" s="1494"/>
      <c r="L6" s="1494"/>
      <c r="M6" s="1494"/>
      <c r="N6" s="1494"/>
      <c r="O6" s="410"/>
      <c r="P6" s="411"/>
    </row>
    <row r="7" spans="1:16" ht="12.75" customHeight="1">
      <c r="A7" s="402"/>
      <c r="B7" s="410"/>
      <c r="C7" s="1486" t="s">
        <v>422</v>
      </c>
      <c r="D7" s="1487"/>
      <c r="E7" s="402"/>
      <c r="F7" s="1013" t="s">
        <v>322</v>
      </c>
      <c r="G7" s="1308"/>
      <c r="H7" s="1013" t="s">
        <v>500</v>
      </c>
      <c r="I7" s="1308"/>
      <c r="J7" s="1013" t="s">
        <v>524</v>
      </c>
      <c r="K7" s="1308"/>
      <c r="L7" s="1013" t="s">
        <v>557</v>
      </c>
      <c r="M7" s="1308"/>
      <c r="N7" s="1013" t="s">
        <v>558</v>
      </c>
      <c r="O7" s="410"/>
      <c r="P7" s="411"/>
    </row>
    <row r="8" spans="1:16" ht="5.25" customHeight="1">
      <c r="A8" s="402"/>
      <c r="B8" s="410"/>
      <c r="C8" s="1394"/>
      <c r="D8" s="1394"/>
      <c r="E8" s="410"/>
      <c r="F8" s="1395"/>
      <c r="G8" s="1395"/>
      <c r="H8" s="1395"/>
      <c r="I8" s="1395"/>
      <c r="J8" s="1395"/>
      <c r="K8" s="1395"/>
      <c r="L8" s="1395"/>
      <c r="M8" s="1395"/>
      <c r="N8" s="1395"/>
      <c r="O8" s="410"/>
      <c r="P8" s="411"/>
    </row>
    <row r="9" spans="1:16" s="530" customFormat="1" ht="9.75" customHeight="1">
      <c r="A9" s="504"/>
      <c r="B9" s="532"/>
      <c r="C9" s="1012" t="s">
        <v>95</v>
      </c>
      <c r="D9" s="504"/>
      <c r="E9" s="504"/>
      <c r="F9" s="533"/>
      <c r="G9" s="533"/>
      <c r="H9" s="533"/>
      <c r="I9" s="533"/>
      <c r="J9" s="533"/>
      <c r="K9" s="533"/>
      <c r="L9" s="533"/>
      <c r="M9" s="533"/>
      <c r="N9" s="533"/>
      <c r="O9" s="410"/>
      <c r="P9" s="411"/>
    </row>
    <row r="10" spans="1:16" s="485" customFormat="1" ht="9.75" customHeight="1">
      <c r="A10" s="483"/>
      <c r="B10" s="484"/>
      <c r="C10" s="1301" t="s">
        <v>423</v>
      </c>
      <c r="D10" s="439"/>
      <c r="E10" s="483"/>
      <c r="F10" s="521">
        <v>294</v>
      </c>
      <c r="G10" s="521"/>
      <c r="H10" s="521">
        <v>306</v>
      </c>
      <c r="I10" s="521"/>
      <c r="J10" s="521">
        <v>262</v>
      </c>
      <c r="K10" s="521"/>
      <c r="L10" s="521">
        <v>317</v>
      </c>
      <c r="M10" s="521"/>
      <c r="N10" s="521">
        <v>275</v>
      </c>
      <c r="O10" s="410"/>
      <c r="P10" s="411"/>
    </row>
    <row r="11" spans="1:16" s="485" customFormat="1" ht="9.75" customHeight="1">
      <c r="A11" s="483"/>
      <c r="B11" s="484"/>
      <c r="C11" s="1301" t="s">
        <v>424</v>
      </c>
      <c r="D11" s="437"/>
      <c r="E11" s="483"/>
      <c r="F11" s="521">
        <v>24165</v>
      </c>
      <c r="G11" s="521"/>
      <c r="H11" s="521">
        <v>25661</v>
      </c>
      <c r="I11" s="521"/>
      <c r="J11" s="521">
        <v>13635</v>
      </c>
      <c r="K11" s="521"/>
      <c r="L11" s="521">
        <v>28658</v>
      </c>
      <c r="M11" s="521"/>
      <c r="N11" s="521">
        <v>17907</v>
      </c>
      <c r="O11" s="410"/>
      <c r="P11" s="411"/>
    </row>
    <row r="12" spans="1:16" s="485" customFormat="1" ht="9.75" customHeight="1">
      <c r="A12" s="483"/>
      <c r="B12" s="484"/>
      <c r="C12" s="1301" t="s">
        <v>425</v>
      </c>
      <c r="D12" s="437"/>
      <c r="E12" s="483"/>
      <c r="F12" s="521">
        <v>2806</v>
      </c>
      <c r="G12" s="521"/>
      <c r="H12" s="521">
        <v>2893</v>
      </c>
      <c r="I12" s="521"/>
      <c r="J12" s="521">
        <v>3019</v>
      </c>
      <c r="K12" s="521"/>
      <c r="L12" s="521">
        <v>3373</v>
      </c>
      <c r="M12" s="521"/>
      <c r="N12" s="521">
        <v>2459</v>
      </c>
      <c r="O12" s="410"/>
      <c r="P12" s="411"/>
    </row>
    <row r="13" spans="1:16" s="485" customFormat="1" ht="9" customHeight="1">
      <c r="A13" s="483"/>
      <c r="B13" s="484"/>
      <c r="C13" s="1012" t="s">
        <v>426</v>
      </c>
      <c r="D13" s="483"/>
      <c r="E13" s="504"/>
      <c r="F13" s="533"/>
      <c r="G13" s="533"/>
      <c r="H13" s="533"/>
      <c r="I13" s="533"/>
      <c r="J13" s="533"/>
      <c r="K13" s="533"/>
      <c r="L13" s="533"/>
      <c r="M13" s="533"/>
      <c r="N13" s="533"/>
      <c r="O13" s="410"/>
      <c r="P13" s="411"/>
    </row>
    <row r="14" spans="1:16" s="485" customFormat="1" ht="9.75" customHeight="1">
      <c r="A14" s="483"/>
      <c r="B14" s="484"/>
      <c r="C14" s="1301" t="s">
        <v>423</v>
      </c>
      <c r="D14" s="439"/>
      <c r="E14" s="483"/>
      <c r="F14" s="524">
        <v>97</v>
      </c>
      <c r="G14" s="524"/>
      <c r="H14" s="524">
        <v>117</v>
      </c>
      <c r="I14" s="524"/>
      <c r="J14" s="524">
        <v>75</v>
      </c>
      <c r="K14" s="524"/>
      <c r="L14" s="524">
        <v>90</v>
      </c>
      <c r="M14" s="524"/>
      <c r="N14" s="524">
        <v>85</v>
      </c>
      <c r="O14" s="410"/>
      <c r="P14" s="411"/>
    </row>
    <row r="15" spans="1:16" s="485" customFormat="1" ht="9.75" customHeight="1">
      <c r="A15" s="483"/>
      <c r="B15" s="484"/>
      <c r="C15" s="1301" t="s">
        <v>424</v>
      </c>
      <c r="D15" s="437"/>
      <c r="E15" s="483"/>
      <c r="F15" s="524">
        <v>7884</v>
      </c>
      <c r="G15" s="524"/>
      <c r="H15" s="524">
        <v>7115</v>
      </c>
      <c r="I15" s="524"/>
      <c r="J15" s="524">
        <v>3216</v>
      </c>
      <c r="K15" s="524"/>
      <c r="L15" s="524">
        <v>4508</v>
      </c>
      <c r="M15" s="524"/>
      <c r="N15" s="524">
        <v>2126</v>
      </c>
      <c r="O15" s="410"/>
      <c r="P15" s="411"/>
    </row>
    <row r="16" spans="1:16" s="485" customFormat="1" ht="9.75" customHeight="1">
      <c r="A16" s="483"/>
      <c r="B16" s="484"/>
      <c r="C16" s="1301" t="s">
        <v>425</v>
      </c>
      <c r="D16" s="437"/>
      <c r="E16" s="483"/>
      <c r="F16" s="524">
        <v>909</v>
      </c>
      <c r="G16" s="524"/>
      <c r="H16" s="524">
        <v>1098</v>
      </c>
      <c r="I16" s="524"/>
      <c r="J16" s="524">
        <v>1001</v>
      </c>
      <c r="K16" s="524"/>
      <c r="L16" s="524">
        <v>845</v>
      </c>
      <c r="M16" s="524"/>
      <c r="N16" s="524">
        <v>690</v>
      </c>
      <c r="O16" s="410"/>
      <c r="P16" s="411"/>
    </row>
    <row r="17" spans="1:16" s="485" customFormat="1" ht="9.75" customHeight="1">
      <c r="A17" s="483"/>
      <c r="B17" s="484"/>
      <c r="C17" s="1012" t="s">
        <v>427</v>
      </c>
      <c r="D17" s="483"/>
      <c r="E17" s="504"/>
      <c r="F17" s="533"/>
      <c r="G17" s="533"/>
      <c r="H17" s="533"/>
      <c r="I17" s="533"/>
      <c r="J17" s="533"/>
      <c r="K17" s="533"/>
      <c r="L17" s="533"/>
      <c r="M17" s="533"/>
      <c r="N17" s="533"/>
      <c r="O17" s="410"/>
      <c r="P17" s="411"/>
    </row>
    <row r="18" spans="1:16" s="485" customFormat="1" ht="9.75" customHeight="1">
      <c r="A18" s="483"/>
      <c r="B18" s="484"/>
      <c r="C18" s="1301" t="s">
        <v>423</v>
      </c>
      <c r="D18" s="437"/>
      <c r="E18" s="483"/>
      <c r="F18" s="524">
        <v>19</v>
      </c>
      <c r="G18" s="524"/>
      <c r="H18" s="524">
        <v>26</v>
      </c>
      <c r="I18" s="524"/>
      <c r="J18" s="524">
        <v>39</v>
      </c>
      <c r="K18" s="524"/>
      <c r="L18" s="524">
        <v>46</v>
      </c>
      <c r="M18" s="524"/>
      <c r="N18" s="524">
        <v>48</v>
      </c>
      <c r="O18" s="410"/>
      <c r="P18" s="411"/>
    </row>
    <row r="19" spans="1:16" s="485" customFormat="1" ht="9.75" customHeight="1">
      <c r="A19" s="483"/>
      <c r="B19" s="484"/>
      <c r="C19" s="1301" t="s">
        <v>424</v>
      </c>
      <c r="D19" s="437"/>
      <c r="E19" s="483"/>
      <c r="F19" s="524">
        <v>615</v>
      </c>
      <c r="G19" s="524"/>
      <c r="H19" s="524">
        <v>837</v>
      </c>
      <c r="I19" s="524"/>
      <c r="J19" s="524">
        <v>932</v>
      </c>
      <c r="K19" s="524"/>
      <c r="L19" s="524">
        <v>1192</v>
      </c>
      <c r="M19" s="524"/>
      <c r="N19" s="524">
        <v>1342</v>
      </c>
      <c r="O19" s="410"/>
      <c r="P19" s="411"/>
    </row>
    <row r="20" spans="1:16" s="485" customFormat="1" ht="9.75" customHeight="1">
      <c r="A20" s="483"/>
      <c r="B20" s="484"/>
      <c r="C20" s="1301" t="s">
        <v>425</v>
      </c>
      <c r="D20" s="437"/>
      <c r="E20" s="483"/>
      <c r="F20" s="524">
        <v>96</v>
      </c>
      <c r="G20" s="524"/>
      <c r="H20" s="524">
        <v>246</v>
      </c>
      <c r="I20" s="524"/>
      <c r="J20" s="524">
        <v>225</v>
      </c>
      <c r="K20" s="524"/>
      <c r="L20" s="524">
        <v>404</v>
      </c>
      <c r="M20" s="524"/>
      <c r="N20" s="524">
        <v>261</v>
      </c>
      <c r="O20" s="410"/>
      <c r="P20" s="411"/>
    </row>
    <row r="21" spans="1:16" s="485" customFormat="1" ht="9" customHeight="1">
      <c r="A21" s="483"/>
      <c r="B21" s="484"/>
      <c r="C21" s="1012" t="s">
        <v>428</v>
      </c>
      <c r="D21" s="483"/>
      <c r="E21" s="504"/>
      <c r="F21" s="533"/>
      <c r="G21" s="533"/>
      <c r="H21" s="533"/>
      <c r="I21" s="533"/>
      <c r="J21" s="533"/>
      <c r="K21" s="533"/>
      <c r="L21" s="533"/>
      <c r="M21" s="533"/>
      <c r="N21" s="533"/>
      <c r="O21" s="410"/>
      <c r="P21" s="411"/>
    </row>
    <row r="22" spans="1:16" s="485" customFormat="1" ht="9.75" customHeight="1">
      <c r="A22" s="483"/>
      <c r="B22" s="484"/>
      <c r="C22" s="1301" t="s">
        <v>423</v>
      </c>
      <c r="D22" s="437"/>
      <c r="E22" s="483"/>
      <c r="F22" s="524">
        <v>155</v>
      </c>
      <c r="G22" s="524"/>
      <c r="H22" s="524">
        <v>137</v>
      </c>
      <c r="I22" s="524"/>
      <c r="J22" s="524">
        <v>134</v>
      </c>
      <c r="K22" s="524"/>
      <c r="L22" s="524">
        <v>156</v>
      </c>
      <c r="M22" s="524"/>
      <c r="N22" s="524">
        <v>123</v>
      </c>
      <c r="O22" s="410"/>
      <c r="P22" s="411"/>
    </row>
    <row r="23" spans="1:16" s="485" customFormat="1" ht="9.75" customHeight="1">
      <c r="A23" s="483"/>
      <c r="B23" s="484"/>
      <c r="C23" s="1301" t="s">
        <v>424</v>
      </c>
      <c r="D23" s="437"/>
      <c r="E23" s="483"/>
      <c r="F23" s="524">
        <v>15252</v>
      </c>
      <c r="G23" s="524"/>
      <c r="H23" s="524">
        <v>17350</v>
      </c>
      <c r="I23" s="524"/>
      <c r="J23" s="524">
        <v>9226</v>
      </c>
      <c r="K23" s="524"/>
      <c r="L23" s="524">
        <v>22355</v>
      </c>
      <c r="M23" s="524"/>
      <c r="N23" s="524">
        <v>13942</v>
      </c>
      <c r="O23" s="410"/>
      <c r="P23" s="411"/>
    </row>
    <row r="24" spans="1:16" s="485" customFormat="1" ht="9.75" customHeight="1">
      <c r="A24" s="483"/>
      <c r="B24" s="484"/>
      <c r="C24" s="1301" t="s">
        <v>425</v>
      </c>
      <c r="D24" s="437"/>
      <c r="E24" s="483"/>
      <c r="F24" s="524">
        <v>1617</v>
      </c>
      <c r="G24" s="524"/>
      <c r="H24" s="524">
        <v>1344</v>
      </c>
      <c r="I24" s="524"/>
      <c r="J24" s="524">
        <v>1632</v>
      </c>
      <c r="K24" s="524"/>
      <c r="L24" s="524">
        <v>1983</v>
      </c>
      <c r="M24" s="524"/>
      <c r="N24" s="524">
        <v>1274</v>
      </c>
      <c r="O24" s="410"/>
      <c r="P24" s="411"/>
    </row>
    <row r="25" spans="1:16" s="485" customFormat="1" ht="9" customHeight="1">
      <c r="A25" s="483"/>
      <c r="B25" s="484"/>
      <c r="C25" s="1012" t="s">
        <v>429</v>
      </c>
      <c r="D25" s="483"/>
      <c r="E25" s="504"/>
      <c r="F25" s="533"/>
      <c r="G25" s="533"/>
      <c r="H25" s="533"/>
      <c r="I25" s="533"/>
      <c r="J25" s="533"/>
      <c r="K25" s="533"/>
      <c r="L25" s="533"/>
      <c r="M25" s="533"/>
      <c r="N25" s="533"/>
      <c r="O25" s="410"/>
      <c r="P25" s="411"/>
    </row>
    <row r="26" spans="1:16" s="485" customFormat="1" ht="9.75" customHeight="1">
      <c r="A26" s="483"/>
      <c r="B26" s="484"/>
      <c r="C26" s="1301" t="s">
        <v>423</v>
      </c>
      <c r="D26" s="437"/>
      <c r="E26" s="483"/>
      <c r="F26" s="524">
        <v>12</v>
      </c>
      <c r="G26" s="524"/>
      <c r="H26" s="524">
        <v>4</v>
      </c>
      <c r="I26" s="524"/>
      <c r="J26" s="524">
        <v>5</v>
      </c>
      <c r="K26" s="524"/>
      <c r="L26" s="524">
        <v>5</v>
      </c>
      <c r="M26" s="524"/>
      <c r="N26" s="524">
        <v>10</v>
      </c>
      <c r="O26" s="410"/>
      <c r="P26" s="411"/>
    </row>
    <row r="27" spans="1:16" s="485" customFormat="1" ht="9.75" customHeight="1">
      <c r="A27" s="483"/>
      <c r="B27" s="484"/>
      <c r="C27" s="1301" t="s">
        <v>424</v>
      </c>
      <c r="D27" s="437"/>
      <c r="E27" s="483"/>
      <c r="F27" s="524">
        <v>241</v>
      </c>
      <c r="G27" s="524"/>
      <c r="H27" s="524">
        <v>89</v>
      </c>
      <c r="I27" s="524"/>
      <c r="J27" s="524">
        <v>108</v>
      </c>
      <c r="K27" s="524"/>
      <c r="L27" s="524">
        <v>83</v>
      </c>
      <c r="M27" s="524"/>
      <c r="N27" s="524">
        <v>388</v>
      </c>
      <c r="O27" s="410"/>
      <c r="P27" s="411"/>
    </row>
    <row r="28" spans="1:16" s="485" customFormat="1" ht="9.75" customHeight="1">
      <c r="A28" s="483"/>
      <c r="B28" s="484"/>
      <c r="C28" s="1301" t="s">
        <v>425</v>
      </c>
      <c r="D28" s="437"/>
      <c r="E28" s="483"/>
      <c r="F28" s="524">
        <v>117</v>
      </c>
      <c r="G28" s="524"/>
      <c r="H28" s="524">
        <v>52</v>
      </c>
      <c r="I28" s="524"/>
      <c r="J28" s="524">
        <v>57</v>
      </c>
      <c r="K28" s="524"/>
      <c r="L28" s="524">
        <v>47</v>
      </c>
      <c r="M28" s="524"/>
      <c r="N28" s="524">
        <v>191</v>
      </c>
      <c r="O28" s="410"/>
      <c r="P28" s="411"/>
    </row>
    <row r="29" spans="1:16" s="485" customFormat="1" ht="9" customHeight="1">
      <c r="A29" s="483"/>
      <c r="B29" s="484"/>
      <c r="C29" s="1012" t="s">
        <v>430</v>
      </c>
      <c r="D29" s="483"/>
      <c r="E29" s="504"/>
      <c r="F29" s="533"/>
      <c r="G29" s="533"/>
      <c r="H29" s="533"/>
      <c r="I29" s="533"/>
      <c r="J29" s="533"/>
      <c r="K29" s="533"/>
      <c r="L29" s="533"/>
      <c r="M29" s="533"/>
      <c r="N29" s="533"/>
      <c r="O29" s="410"/>
      <c r="P29" s="411"/>
    </row>
    <row r="30" spans="1:16" s="485" customFormat="1" ht="9.75" customHeight="1">
      <c r="A30" s="483"/>
      <c r="B30" s="484"/>
      <c r="C30" s="1301" t="s">
        <v>423</v>
      </c>
      <c r="D30" s="439"/>
      <c r="E30" s="483"/>
      <c r="F30" s="524">
        <v>11</v>
      </c>
      <c r="G30" s="524"/>
      <c r="H30" s="524">
        <v>22</v>
      </c>
      <c r="I30" s="524"/>
      <c r="J30" s="524">
        <v>9</v>
      </c>
      <c r="K30" s="524"/>
      <c r="L30" s="524">
        <v>20</v>
      </c>
      <c r="M30" s="524"/>
      <c r="N30" s="524">
        <v>9</v>
      </c>
      <c r="O30" s="410"/>
      <c r="P30" s="411"/>
    </row>
    <row r="31" spans="1:16" s="485" customFormat="1" ht="9.75" customHeight="1">
      <c r="A31" s="483"/>
      <c r="B31" s="484"/>
      <c r="C31" s="1301" t="s">
        <v>424</v>
      </c>
      <c r="D31" s="437"/>
      <c r="E31" s="483"/>
      <c r="F31" s="524">
        <v>173</v>
      </c>
      <c r="G31" s="524"/>
      <c r="H31" s="524">
        <v>270</v>
      </c>
      <c r="I31" s="524"/>
      <c r="J31" s="524">
        <v>153</v>
      </c>
      <c r="K31" s="524"/>
      <c r="L31" s="524">
        <v>520</v>
      </c>
      <c r="M31" s="524"/>
      <c r="N31" s="524">
        <v>109</v>
      </c>
      <c r="O31" s="410"/>
      <c r="P31" s="411"/>
    </row>
    <row r="32" spans="1:16" s="485" customFormat="1" ht="9.75" customHeight="1">
      <c r="A32" s="483"/>
      <c r="B32" s="484"/>
      <c r="C32" s="1301" t="s">
        <v>425</v>
      </c>
      <c r="D32" s="437"/>
      <c r="E32" s="483"/>
      <c r="F32" s="524">
        <v>67</v>
      </c>
      <c r="G32" s="524"/>
      <c r="H32" s="524">
        <v>153</v>
      </c>
      <c r="I32" s="524"/>
      <c r="J32" s="524">
        <v>104</v>
      </c>
      <c r="K32" s="524"/>
      <c r="L32" s="524">
        <v>94</v>
      </c>
      <c r="M32" s="524"/>
      <c r="N32" s="524">
        <v>43</v>
      </c>
      <c r="O32" s="410"/>
      <c r="P32" s="411"/>
    </row>
    <row r="33" spans="1:16" s="485" customFormat="1" ht="3.75" customHeight="1">
      <c r="A33" s="483"/>
      <c r="B33" s="484"/>
      <c r="C33" s="1301"/>
      <c r="D33" s="437"/>
      <c r="E33" s="483"/>
      <c r="F33" s="521"/>
      <c r="G33" s="521"/>
      <c r="H33" s="521"/>
      <c r="I33" s="521"/>
      <c r="J33" s="521"/>
      <c r="K33" s="521"/>
      <c r="L33" s="521"/>
      <c r="M33" s="521"/>
      <c r="N33" s="521"/>
      <c r="O33" s="410"/>
      <c r="P33" s="411"/>
    </row>
    <row r="34" spans="1:16" s="530" customFormat="1" ht="12.75" customHeight="1">
      <c r="A34" s="504"/>
      <c r="B34" s="532"/>
      <c r="C34" s="1486" t="s">
        <v>285</v>
      </c>
      <c r="D34" s="1487"/>
      <c r="E34" s="402"/>
      <c r="F34" s="531"/>
      <c r="G34" s="531"/>
      <c r="H34" s="531"/>
      <c r="I34" s="531"/>
      <c r="J34" s="531"/>
      <c r="K34" s="531"/>
      <c r="L34" s="531"/>
      <c r="M34" s="531"/>
      <c r="N34" s="531"/>
      <c r="O34" s="410"/>
      <c r="P34" s="411"/>
    </row>
    <row r="35" spans="1:16" s="525" customFormat="1" ht="9.75" customHeight="1">
      <c r="A35" s="527"/>
      <c r="B35" s="528"/>
      <c r="C35" s="1012" t="s">
        <v>95</v>
      </c>
      <c r="E35" s="528"/>
      <c r="F35" s="529"/>
      <c r="G35" s="529"/>
      <c r="H35" s="529"/>
      <c r="I35" s="529"/>
      <c r="J35" s="529"/>
      <c r="K35" s="529"/>
      <c r="L35" s="529"/>
      <c r="M35" s="529"/>
      <c r="N35" s="529"/>
      <c r="O35" s="500"/>
      <c r="P35" s="515"/>
    </row>
    <row r="36" spans="1:16" ht="10.5" customHeight="1">
      <c r="A36" s="402"/>
      <c r="B36" s="410"/>
      <c r="C36" s="1301" t="s">
        <v>423</v>
      </c>
      <c r="D36" s="437"/>
      <c r="E36" s="402"/>
      <c r="F36" s="521">
        <v>229</v>
      </c>
      <c r="G36" s="521"/>
      <c r="H36" s="521">
        <v>245</v>
      </c>
      <c r="I36" s="521"/>
      <c r="J36" s="521">
        <v>233</v>
      </c>
      <c r="K36" s="521"/>
      <c r="L36" s="521">
        <v>272</v>
      </c>
      <c r="M36" s="521"/>
      <c r="N36" s="521">
        <v>253</v>
      </c>
      <c r="O36" s="410"/>
      <c r="P36" s="411"/>
    </row>
    <row r="37" spans="1:16" s="485" customFormat="1" ht="10.5" customHeight="1">
      <c r="A37" s="483"/>
      <c r="B37" s="484"/>
      <c r="C37" s="1301" t="s">
        <v>424</v>
      </c>
      <c r="D37" s="437"/>
      <c r="E37" s="483"/>
      <c r="F37" s="521">
        <v>16723</v>
      </c>
      <c r="G37" s="521"/>
      <c r="H37" s="521">
        <v>18683</v>
      </c>
      <c r="I37" s="521"/>
      <c r="J37" s="521">
        <v>18747</v>
      </c>
      <c r="K37" s="521"/>
      <c r="L37" s="521">
        <v>13933</v>
      </c>
      <c r="M37" s="521"/>
      <c r="N37" s="521">
        <v>18137</v>
      </c>
      <c r="O37" s="410"/>
      <c r="P37" s="411"/>
    </row>
    <row r="38" spans="1:16" s="485" customFormat="1" ht="12" customHeight="1">
      <c r="A38" s="483"/>
      <c r="B38" s="484"/>
      <c r="C38" s="1301" t="s">
        <v>499</v>
      </c>
      <c r="D38" s="505"/>
      <c r="E38" s="483"/>
      <c r="F38" s="521">
        <v>2812</v>
      </c>
      <c r="G38" s="521"/>
      <c r="H38" s="521">
        <v>2011</v>
      </c>
      <c r="I38" s="521"/>
      <c r="J38" s="521">
        <v>2403</v>
      </c>
      <c r="K38" s="521"/>
      <c r="L38" s="521">
        <v>3006</v>
      </c>
      <c r="M38" s="521"/>
      <c r="N38" s="521">
        <v>2462</v>
      </c>
      <c r="O38" s="410"/>
      <c r="P38" s="411"/>
    </row>
    <row r="39" spans="1:16" s="485" customFormat="1" ht="12" customHeight="1">
      <c r="A39" s="483"/>
      <c r="B39" s="484"/>
      <c r="C39" s="1301" t="s">
        <v>498</v>
      </c>
      <c r="D39" s="505"/>
      <c r="E39" s="483"/>
      <c r="F39" s="475">
        <f>SUM(F40:F42)</f>
        <v>2812</v>
      </c>
      <c r="G39" s="475"/>
      <c r="H39" s="475">
        <f>SUM(H40:H42)</f>
        <v>2004</v>
      </c>
      <c r="I39" s="475"/>
      <c r="J39" s="475">
        <f>SUM(J40:J42)</f>
        <v>2403</v>
      </c>
      <c r="K39" s="475"/>
      <c r="L39" s="475">
        <f>SUM(L40:L42)</f>
        <v>2956</v>
      </c>
      <c r="M39" s="475"/>
      <c r="N39" s="475">
        <f>SUM(N40:N42)</f>
        <v>2462</v>
      </c>
      <c r="O39" s="410"/>
      <c r="P39" s="411"/>
    </row>
    <row r="40" spans="1:16" s="485" customFormat="1" ht="9.75" customHeight="1">
      <c r="A40" s="483"/>
      <c r="B40" s="484"/>
      <c r="C40" s="1301"/>
      <c r="D40" s="592" t="s">
        <v>431</v>
      </c>
      <c r="E40" s="483"/>
      <c r="F40" s="524">
        <v>2704</v>
      </c>
      <c r="G40" s="524"/>
      <c r="H40" s="524">
        <v>1900</v>
      </c>
      <c r="I40" s="524"/>
      <c r="J40" s="524">
        <v>2291</v>
      </c>
      <c r="K40" s="524"/>
      <c r="L40" s="524">
        <v>2735</v>
      </c>
      <c r="M40" s="524"/>
      <c r="N40" s="524">
        <v>2250</v>
      </c>
      <c r="O40" s="410"/>
      <c r="P40" s="411"/>
    </row>
    <row r="41" spans="1:16" s="485" customFormat="1" ht="9.75" customHeight="1">
      <c r="A41" s="483"/>
      <c r="B41" s="484"/>
      <c r="C41" s="1301"/>
      <c r="D41" s="592" t="s">
        <v>432</v>
      </c>
      <c r="E41" s="483"/>
      <c r="F41" s="524">
        <v>20</v>
      </c>
      <c r="G41" s="524">
        <v>0</v>
      </c>
      <c r="H41" s="524">
        <v>1</v>
      </c>
      <c r="I41" s="524">
        <v>0</v>
      </c>
      <c r="J41" s="524">
        <v>41</v>
      </c>
      <c r="K41" s="524">
        <v>0</v>
      </c>
      <c r="L41" s="524">
        <v>30</v>
      </c>
      <c r="M41" s="524">
        <v>0</v>
      </c>
      <c r="N41" s="524">
        <v>20</v>
      </c>
      <c r="O41" s="410"/>
      <c r="P41" s="411"/>
    </row>
    <row r="42" spans="1:16" s="485" customFormat="1" ht="9.75" customHeight="1">
      <c r="A42" s="483"/>
      <c r="B42" s="484"/>
      <c r="C42" s="1301"/>
      <c r="D42" s="592" t="s">
        <v>433</v>
      </c>
      <c r="E42" s="483"/>
      <c r="F42" s="524">
        <v>88</v>
      </c>
      <c r="G42" s="524"/>
      <c r="H42" s="524">
        <v>103</v>
      </c>
      <c r="I42" s="524"/>
      <c r="J42" s="524">
        <v>71</v>
      </c>
      <c r="K42" s="524"/>
      <c r="L42" s="524">
        <v>191</v>
      </c>
      <c r="M42" s="524"/>
      <c r="N42" s="524">
        <v>192</v>
      </c>
      <c r="O42" s="410"/>
      <c r="P42" s="411"/>
    </row>
    <row r="43" spans="1:16" s="525" customFormat="1" ht="9" customHeight="1">
      <c r="A43" s="527"/>
      <c r="B43" s="528"/>
      <c r="C43" s="1012" t="s">
        <v>426</v>
      </c>
      <c r="E43" s="527"/>
      <c r="F43" s="529"/>
      <c r="G43" s="529"/>
      <c r="H43" s="529"/>
      <c r="I43" s="529"/>
      <c r="J43" s="529"/>
      <c r="K43" s="529"/>
      <c r="L43" s="529"/>
      <c r="M43" s="529"/>
      <c r="N43" s="529"/>
      <c r="O43" s="500"/>
      <c r="P43" s="515"/>
    </row>
    <row r="44" spans="1:16" ht="10.5" customHeight="1">
      <c r="A44" s="402"/>
      <c r="B44" s="410"/>
      <c r="C44" s="1301" t="s">
        <v>423</v>
      </c>
      <c r="D44" s="437"/>
      <c r="E44" s="402"/>
      <c r="F44" s="524">
        <v>81</v>
      </c>
      <c r="G44" s="524"/>
      <c r="H44" s="524">
        <v>113</v>
      </c>
      <c r="I44" s="524"/>
      <c r="J44" s="524">
        <v>91</v>
      </c>
      <c r="K44" s="524"/>
      <c r="L44" s="524">
        <v>92</v>
      </c>
      <c r="M44" s="524"/>
      <c r="N44" s="524">
        <v>81</v>
      </c>
      <c r="O44" s="410"/>
      <c r="P44" s="411"/>
    </row>
    <row r="45" spans="1:16" s="485" customFormat="1" ht="12" customHeight="1">
      <c r="A45" s="483"/>
      <c r="B45" s="484"/>
      <c r="C45" s="1301" t="s">
        <v>424</v>
      </c>
      <c r="D45" s="437"/>
      <c r="E45" s="483"/>
      <c r="F45" s="524">
        <v>7595</v>
      </c>
      <c r="G45" s="524"/>
      <c r="H45" s="524">
        <v>5505</v>
      </c>
      <c r="I45" s="524"/>
      <c r="J45" s="524">
        <v>4781</v>
      </c>
      <c r="K45" s="524"/>
      <c r="L45" s="524">
        <v>3822</v>
      </c>
      <c r="M45" s="524"/>
      <c r="N45" s="524">
        <v>3563</v>
      </c>
      <c r="O45" s="410"/>
      <c r="P45" s="411"/>
    </row>
    <row r="46" spans="1:16" s="485" customFormat="1" ht="12" customHeight="1">
      <c r="A46" s="483"/>
      <c r="B46" s="484"/>
      <c r="C46" s="1301" t="s">
        <v>499</v>
      </c>
      <c r="D46" s="505"/>
      <c r="E46" s="483"/>
      <c r="F46" s="524">
        <v>829</v>
      </c>
      <c r="G46" s="524"/>
      <c r="H46" s="524">
        <v>972</v>
      </c>
      <c r="I46" s="524"/>
      <c r="J46" s="524">
        <v>1082</v>
      </c>
      <c r="K46" s="524"/>
      <c r="L46" s="524">
        <v>1036</v>
      </c>
      <c r="M46" s="524"/>
      <c r="N46" s="524">
        <v>722</v>
      </c>
      <c r="O46" s="410"/>
      <c r="P46" s="411"/>
    </row>
    <row r="47" spans="1:16" s="485" customFormat="1" ht="11.25" customHeight="1">
      <c r="A47" s="483"/>
      <c r="B47" s="484"/>
      <c r="C47" s="1301" t="s">
        <v>498</v>
      </c>
      <c r="D47" s="505"/>
      <c r="E47" s="483"/>
      <c r="F47" s="476">
        <f>723+19+87</f>
        <v>829</v>
      </c>
      <c r="G47" s="476"/>
      <c r="H47" s="476">
        <f>869+1+102</f>
        <v>972</v>
      </c>
      <c r="I47" s="476"/>
      <c r="J47" s="524">
        <f>1033+15+34</f>
        <v>1082</v>
      </c>
      <c r="K47" s="476"/>
      <c r="L47" s="524">
        <f>944+13+79</f>
        <v>1036</v>
      </c>
      <c r="M47" s="476"/>
      <c r="N47" s="524">
        <f>558+19+145</f>
        <v>722</v>
      </c>
      <c r="O47" s="410"/>
      <c r="P47" s="411"/>
    </row>
    <row r="48" spans="1:16" s="525" customFormat="1" ht="9" customHeight="1">
      <c r="A48" s="527"/>
      <c r="B48" s="528"/>
      <c r="C48" s="1012" t="s">
        <v>427</v>
      </c>
      <c r="E48" s="527"/>
      <c r="F48" s="526"/>
      <c r="G48" s="526"/>
      <c r="H48" s="526"/>
      <c r="I48" s="526"/>
      <c r="K48" s="526"/>
      <c r="M48" s="526"/>
      <c r="O48" s="500"/>
      <c r="P48" s="515"/>
    </row>
    <row r="49" spans="1:16" ht="10.5" customHeight="1">
      <c r="A49" s="402"/>
      <c r="B49" s="410"/>
      <c r="C49" s="1301" t="s">
        <v>423</v>
      </c>
      <c r="D49" s="437"/>
      <c r="E49" s="402"/>
      <c r="F49" s="524">
        <v>18</v>
      </c>
      <c r="G49" s="524"/>
      <c r="H49" s="524">
        <v>17</v>
      </c>
      <c r="I49" s="524"/>
      <c r="J49" s="524">
        <v>41</v>
      </c>
      <c r="K49" s="524"/>
      <c r="L49" s="524">
        <v>39</v>
      </c>
      <c r="M49" s="524"/>
      <c r="N49" s="524">
        <v>49</v>
      </c>
      <c r="O49" s="410"/>
      <c r="P49" s="411"/>
    </row>
    <row r="50" spans="1:16" s="485" customFormat="1" ht="10.5" customHeight="1">
      <c r="A50" s="483"/>
      <c r="B50" s="484"/>
      <c r="C50" s="1301" t="s">
        <v>424</v>
      </c>
      <c r="D50" s="437"/>
      <c r="E50" s="483"/>
      <c r="F50" s="524">
        <v>583</v>
      </c>
      <c r="G50" s="524"/>
      <c r="H50" s="524">
        <v>548</v>
      </c>
      <c r="I50" s="524"/>
      <c r="J50" s="524">
        <v>809</v>
      </c>
      <c r="K50" s="524"/>
      <c r="L50" s="524">
        <v>1058</v>
      </c>
      <c r="M50" s="524"/>
      <c r="N50" s="524">
        <v>853</v>
      </c>
      <c r="O50" s="410"/>
      <c r="P50" s="411"/>
    </row>
    <row r="51" spans="1:16" s="485" customFormat="1" ht="12" customHeight="1">
      <c r="A51" s="483"/>
      <c r="B51" s="484"/>
      <c r="C51" s="1301" t="s">
        <v>499</v>
      </c>
      <c r="D51" s="505"/>
      <c r="E51" s="483"/>
      <c r="F51" s="524">
        <v>99</v>
      </c>
      <c r="G51" s="524"/>
      <c r="H51" s="524">
        <v>109</v>
      </c>
      <c r="I51" s="524"/>
      <c r="J51" s="524">
        <v>293</v>
      </c>
      <c r="K51" s="524"/>
      <c r="L51" s="524">
        <v>333</v>
      </c>
      <c r="M51" s="524"/>
      <c r="N51" s="524">
        <v>259</v>
      </c>
      <c r="O51" s="410"/>
      <c r="P51" s="411"/>
    </row>
    <row r="52" spans="1:16" s="485" customFormat="1" ht="12" customHeight="1">
      <c r="A52" s="483"/>
      <c r="B52" s="484"/>
      <c r="C52" s="1301" t="s">
        <v>498</v>
      </c>
      <c r="D52" s="505"/>
      <c r="E52" s="483"/>
      <c r="F52" s="476">
        <f>98+1</f>
        <v>99</v>
      </c>
      <c r="G52" s="476"/>
      <c r="H52" s="476">
        <f>101+1</f>
        <v>102</v>
      </c>
      <c r="I52" s="476"/>
      <c r="J52" s="476">
        <f>273+8+12</f>
        <v>293</v>
      </c>
      <c r="K52" s="476"/>
      <c r="L52" s="476">
        <f>282+51</f>
        <v>333</v>
      </c>
      <c r="M52" s="476"/>
      <c r="N52" s="476">
        <f>246+13</f>
        <v>259</v>
      </c>
      <c r="O52" s="410"/>
      <c r="P52" s="411"/>
    </row>
    <row r="53" spans="1:16" s="525" customFormat="1" ht="9" customHeight="1">
      <c r="A53" s="527"/>
      <c r="B53" s="528"/>
      <c r="C53" s="1012" t="s">
        <v>428</v>
      </c>
      <c r="E53" s="527"/>
      <c r="F53" s="526"/>
      <c r="G53" s="526"/>
      <c r="H53" s="526"/>
      <c r="I53" s="526"/>
      <c r="J53" s="526"/>
      <c r="K53" s="526"/>
      <c r="L53" s="526"/>
      <c r="M53" s="526"/>
      <c r="N53" s="526"/>
      <c r="O53" s="500"/>
      <c r="P53" s="515"/>
    </row>
    <row r="54" spans="1:16" ht="10.5" customHeight="1">
      <c r="A54" s="402"/>
      <c r="B54" s="410"/>
      <c r="C54" s="1301" t="s">
        <v>423</v>
      </c>
      <c r="D54" s="437"/>
      <c r="E54" s="402"/>
      <c r="F54" s="524">
        <v>118</v>
      </c>
      <c r="G54" s="524"/>
      <c r="H54" s="524">
        <v>100</v>
      </c>
      <c r="I54" s="524"/>
      <c r="J54" s="524">
        <v>90</v>
      </c>
      <c r="K54" s="524"/>
      <c r="L54" s="524">
        <v>127</v>
      </c>
      <c r="M54" s="524"/>
      <c r="N54" s="524">
        <v>106</v>
      </c>
      <c r="O54" s="410"/>
      <c r="P54" s="411"/>
    </row>
    <row r="55" spans="1:16" s="485" customFormat="1" ht="10.5" customHeight="1">
      <c r="A55" s="483"/>
      <c r="B55" s="484"/>
      <c r="C55" s="1301" t="s">
        <v>424</v>
      </c>
      <c r="D55" s="437"/>
      <c r="E55" s="483"/>
      <c r="F55" s="524">
        <v>8119</v>
      </c>
      <c r="G55" s="524"/>
      <c r="H55" s="524">
        <v>12451</v>
      </c>
      <c r="I55" s="524"/>
      <c r="J55" s="524">
        <v>12968</v>
      </c>
      <c r="K55" s="524"/>
      <c r="L55" s="524">
        <v>8654</v>
      </c>
      <c r="M55" s="524"/>
      <c r="N55" s="524">
        <v>13304</v>
      </c>
      <c r="O55" s="410"/>
      <c r="P55" s="411"/>
    </row>
    <row r="56" spans="1:16" s="485" customFormat="1" ht="12" customHeight="1">
      <c r="A56" s="483"/>
      <c r="B56" s="484"/>
      <c r="C56" s="1301" t="s">
        <v>499</v>
      </c>
      <c r="D56" s="505"/>
      <c r="E56" s="483"/>
      <c r="F56" s="524">
        <v>1719</v>
      </c>
      <c r="G56" s="524"/>
      <c r="H56" s="524">
        <v>832</v>
      </c>
      <c r="I56" s="524"/>
      <c r="J56" s="524">
        <v>922</v>
      </c>
      <c r="K56" s="524"/>
      <c r="L56" s="524">
        <v>1531</v>
      </c>
      <c r="M56" s="524"/>
      <c r="N56" s="524">
        <v>1326</v>
      </c>
      <c r="O56" s="410"/>
      <c r="P56" s="411"/>
    </row>
    <row r="57" spans="1:16" s="485" customFormat="1" ht="12" customHeight="1">
      <c r="A57" s="483"/>
      <c r="B57" s="484"/>
      <c r="C57" s="1301" t="s">
        <v>498</v>
      </c>
      <c r="D57" s="505"/>
      <c r="E57" s="483"/>
      <c r="F57" s="476">
        <f>1718+1</f>
        <v>1719</v>
      </c>
      <c r="G57" s="476"/>
      <c r="H57" s="476">
        <v>832</v>
      </c>
      <c r="I57" s="476"/>
      <c r="J57" s="476">
        <f>891+6+25</f>
        <v>922</v>
      </c>
      <c r="K57" s="476"/>
      <c r="L57" s="476">
        <f>1465+17+49</f>
        <v>1531</v>
      </c>
      <c r="M57" s="476"/>
      <c r="N57" s="476">
        <f>1291+1+34</f>
        <v>1326</v>
      </c>
      <c r="O57" s="410"/>
      <c r="P57" s="411"/>
    </row>
    <row r="58" spans="1:16" s="525" customFormat="1" ht="9" customHeight="1">
      <c r="A58" s="527"/>
      <c r="B58" s="528"/>
      <c r="C58" s="1012" t="s">
        <v>429</v>
      </c>
      <c r="E58" s="527"/>
      <c r="F58" s="526"/>
      <c r="G58" s="526"/>
      <c r="H58" s="526"/>
      <c r="I58" s="526"/>
      <c r="J58" s="526"/>
      <c r="K58" s="526"/>
      <c r="L58" s="526"/>
      <c r="M58" s="526"/>
      <c r="N58" s="526"/>
      <c r="O58" s="500"/>
      <c r="P58" s="515"/>
    </row>
    <row r="59" spans="1:16" ht="10.5" customHeight="1">
      <c r="A59" s="402"/>
      <c r="B59" s="410"/>
      <c r="C59" s="1301" t="s">
        <v>423</v>
      </c>
      <c r="D59" s="437"/>
      <c r="E59" s="402"/>
      <c r="F59" s="524">
        <v>8</v>
      </c>
      <c r="G59" s="524"/>
      <c r="H59" s="524">
        <v>3</v>
      </c>
      <c r="I59" s="524"/>
      <c r="J59" s="524">
        <v>4</v>
      </c>
      <c r="K59" s="524"/>
      <c r="L59" s="524">
        <v>6</v>
      </c>
      <c r="M59" s="524"/>
      <c r="N59" s="524">
        <v>3</v>
      </c>
      <c r="O59" s="410"/>
      <c r="P59" s="411"/>
    </row>
    <row r="60" spans="1:16" s="485" customFormat="1" ht="10.5" customHeight="1">
      <c r="A60" s="483"/>
      <c r="B60" s="484"/>
      <c r="C60" s="1301" t="s">
        <v>424</v>
      </c>
      <c r="D60" s="437"/>
      <c r="E60" s="483"/>
      <c r="F60" s="524">
        <v>281</v>
      </c>
      <c r="G60" s="524"/>
      <c r="H60" s="524">
        <v>38</v>
      </c>
      <c r="I60" s="524"/>
      <c r="J60" s="524">
        <v>92</v>
      </c>
      <c r="K60" s="524"/>
      <c r="L60" s="524">
        <v>139</v>
      </c>
      <c r="M60" s="524"/>
      <c r="N60" s="524">
        <v>45</v>
      </c>
      <c r="O60" s="410"/>
      <c r="P60" s="411"/>
    </row>
    <row r="61" spans="1:16" s="485" customFormat="1" ht="12" customHeight="1">
      <c r="A61" s="483"/>
      <c r="B61" s="484"/>
      <c r="C61" s="1301" t="s">
        <v>499</v>
      </c>
      <c r="D61" s="505"/>
      <c r="E61" s="483"/>
      <c r="F61" s="524">
        <v>84</v>
      </c>
      <c r="G61" s="524"/>
      <c r="H61" s="524">
        <v>25</v>
      </c>
      <c r="I61" s="524"/>
      <c r="J61" s="524">
        <v>60</v>
      </c>
      <c r="K61" s="524"/>
      <c r="L61" s="524">
        <v>63</v>
      </c>
      <c r="M61" s="524"/>
      <c r="N61" s="524">
        <v>28</v>
      </c>
      <c r="O61" s="410"/>
      <c r="P61" s="411"/>
    </row>
    <row r="62" spans="1:16" s="485" customFormat="1" ht="12" customHeight="1">
      <c r="A62" s="483"/>
      <c r="B62" s="484"/>
      <c r="C62" s="1301" t="s">
        <v>498</v>
      </c>
      <c r="D62" s="505"/>
      <c r="E62" s="483"/>
      <c r="F62" s="524">
        <v>84</v>
      </c>
      <c r="G62" s="476"/>
      <c r="H62" s="524">
        <v>25</v>
      </c>
      <c r="I62" s="476"/>
      <c r="J62" s="524">
        <v>60</v>
      </c>
      <c r="K62" s="476"/>
      <c r="L62" s="524">
        <f>51+12</f>
        <v>63</v>
      </c>
      <c r="M62" s="476"/>
      <c r="N62" s="524">
        <v>28</v>
      </c>
      <c r="O62" s="410"/>
      <c r="P62" s="411"/>
    </row>
    <row r="63" spans="1:16" s="525" customFormat="1" ht="9" customHeight="1">
      <c r="A63" s="527"/>
      <c r="B63" s="528"/>
      <c r="C63" s="1012" t="s">
        <v>430</v>
      </c>
      <c r="E63" s="527"/>
      <c r="F63" s="526"/>
      <c r="G63" s="526"/>
      <c r="H63" s="526"/>
      <c r="I63" s="526"/>
      <c r="J63" s="526"/>
      <c r="K63" s="526"/>
      <c r="L63" s="526"/>
      <c r="M63" s="526"/>
      <c r="N63" s="526"/>
      <c r="O63" s="500"/>
      <c r="P63" s="515"/>
    </row>
    <row r="64" spans="1:16" ht="10.5" customHeight="1">
      <c r="A64" s="402"/>
      <c r="B64" s="410"/>
      <c r="C64" s="1301" t="s">
        <v>423</v>
      </c>
      <c r="D64" s="437"/>
      <c r="E64" s="402"/>
      <c r="F64" s="524">
        <v>4</v>
      </c>
      <c r="G64" s="524"/>
      <c r="H64" s="524">
        <v>12</v>
      </c>
      <c r="I64" s="524"/>
      <c r="J64" s="524">
        <v>7</v>
      </c>
      <c r="K64" s="524"/>
      <c r="L64" s="524">
        <v>8</v>
      </c>
      <c r="M64" s="524"/>
      <c r="N64" s="524">
        <v>14</v>
      </c>
      <c r="O64" s="410"/>
      <c r="P64" s="411"/>
    </row>
    <row r="65" spans="1:28" s="485" customFormat="1" ht="10.5" customHeight="1">
      <c r="A65" s="483"/>
      <c r="B65" s="484"/>
      <c r="C65" s="1301" t="s">
        <v>424</v>
      </c>
      <c r="D65" s="437"/>
      <c r="E65" s="483"/>
      <c r="F65" s="524">
        <v>145</v>
      </c>
      <c r="G65" s="524"/>
      <c r="H65" s="524">
        <v>141</v>
      </c>
      <c r="I65" s="524"/>
      <c r="J65" s="524">
        <v>97</v>
      </c>
      <c r="K65" s="524"/>
      <c r="L65" s="524">
        <v>260</v>
      </c>
      <c r="M65" s="524"/>
      <c r="N65" s="524">
        <v>372</v>
      </c>
      <c r="O65" s="410"/>
      <c r="P65" s="411"/>
    </row>
    <row r="66" spans="1:28" s="485" customFormat="1" ht="12" customHeight="1">
      <c r="A66" s="483"/>
      <c r="B66" s="484"/>
      <c r="C66" s="1301" t="s">
        <v>499</v>
      </c>
      <c r="D66" s="505"/>
      <c r="E66" s="483"/>
      <c r="F66" s="524">
        <v>81</v>
      </c>
      <c r="G66" s="524"/>
      <c r="H66" s="524">
        <v>73</v>
      </c>
      <c r="I66" s="524"/>
      <c r="J66" s="524">
        <v>46</v>
      </c>
      <c r="K66" s="524"/>
      <c r="L66" s="524">
        <v>43</v>
      </c>
      <c r="M66" s="524"/>
      <c r="N66" s="524">
        <v>127</v>
      </c>
      <c r="O66" s="410"/>
      <c r="P66" s="411"/>
    </row>
    <row r="67" spans="1:28" s="485" customFormat="1" ht="12" customHeight="1">
      <c r="A67" s="483"/>
      <c r="B67" s="484"/>
      <c r="C67" s="1301" t="s">
        <v>498</v>
      </c>
      <c r="D67" s="505"/>
      <c r="E67" s="483"/>
      <c r="F67" s="524">
        <v>81</v>
      </c>
      <c r="G67" s="476"/>
      <c r="H67" s="524">
        <v>73</v>
      </c>
      <c r="I67" s="476"/>
      <c r="J67" s="524">
        <f>34+12</f>
        <v>46</v>
      </c>
      <c r="K67" s="476"/>
      <c r="L67" s="524">
        <v>43</v>
      </c>
      <c r="M67" s="476"/>
      <c r="N67" s="524">
        <v>127</v>
      </c>
      <c r="O67" s="410"/>
      <c r="P67" s="411"/>
    </row>
    <row r="68" spans="1:28" ht="2.25" customHeight="1">
      <c r="A68" s="402"/>
      <c r="B68" s="410"/>
      <c r="C68" s="253"/>
      <c r="D68" s="1495"/>
      <c r="E68" s="1495"/>
      <c r="F68" s="1495"/>
      <c r="G68" s="1495"/>
      <c r="H68" s="1495"/>
      <c r="I68" s="1495"/>
      <c r="J68" s="1495"/>
      <c r="K68" s="1304"/>
      <c r="L68" s="1304"/>
      <c r="M68" s="1304"/>
      <c r="N68" s="1304"/>
      <c r="O68" s="482"/>
      <c r="P68" s="436"/>
      <c r="Q68" s="477"/>
      <c r="R68" s="1493"/>
      <c r="S68" s="1493"/>
      <c r="T68" s="1493"/>
      <c r="U68" s="1303"/>
      <c r="V68" s="1303"/>
      <c r="W68" s="1303"/>
      <c r="X68" s="1303"/>
      <c r="Y68" s="1303"/>
      <c r="Z68" s="1303"/>
      <c r="AA68" s="1303"/>
      <c r="AB68" s="1303" t="s">
        <v>97</v>
      </c>
    </row>
    <row r="69" spans="1:28" ht="13.5" customHeight="1">
      <c r="A69" s="402"/>
      <c r="B69" s="410"/>
      <c r="C69" s="520" t="s">
        <v>326</v>
      </c>
      <c r="D69" s="519"/>
      <c r="E69" s="1299"/>
      <c r="F69" s="1299"/>
      <c r="G69" s="1299"/>
      <c r="H69" s="1299"/>
      <c r="I69" s="1299"/>
      <c r="J69" s="1299"/>
      <c r="K69" s="1299"/>
      <c r="L69" s="1299"/>
      <c r="M69" s="1299"/>
      <c r="N69" s="1300"/>
      <c r="O69" s="482"/>
      <c r="P69" s="516"/>
      <c r="Q69" s="516"/>
      <c r="R69" s="516"/>
      <c r="S69" s="516"/>
      <c r="T69" s="516"/>
      <c r="U69" s="516"/>
      <c r="V69" s="516"/>
      <c r="W69" s="516"/>
      <c r="X69" s="516"/>
      <c r="Y69" s="516"/>
      <c r="Z69" s="516"/>
      <c r="AA69" s="516"/>
      <c r="AB69" s="516"/>
    </row>
    <row r="70" spans="1:28" ht="3.75" customHeight="1">
      <c r="A70" s="402"/>
      <c r="B70" s="410"/>
      <c r="C70" s="518"/>
      <c r="D70" s="517"/>
      <c r="E70" s="516"/>
      <c r="F70" s="516"/>
      <c r="G70" s="516"/>
      <c r="H70" s="516"/>
      <c r="I70" s="516"/>
      <c r="J70" s="516"/>
      <c r="K70" s="516"/>
      <c r="L70" s="516"/>
      <c r="M70" s="516"/>
      <c r="N70" s="516"/>
      <c r="O70" s="482"/>
      <c r="P70" s="516"/>
      <c r="Q70" s="516"/>
      <c r="R70" s="516"/>
      <c r="S70" s="516"/>
      <c r="T70" s="516"/>
      <c r="U70" s="516"/>
      <c r="V70" s="516"/>
      <c r="W70" s="516"/>
      <c r="X70" s="516"/>
      <c r="Y70" s="516"/>
      <c r="Z70" s="516"/>
      <c r="AA70" s="516"/>
      <c r="AB70" s="516"/>
    </row>
    <row r="71" spans="1:28" ht="12.75" customHeight="1">
      <c r="A71" s="402"/>
      <c r="B71" s="410"/>
      <c r="C71" s="1486" t="s">
        <v>285</v>
      </c>
      <c r="D71" s="1487"/>
      <c r="E71" s="477"/>
      <c r="F71" s="252">
        <v>2007</v>
      </c>
      <c r="G71" s="1303"/>
      <c r="H71" s="252">
        <v>2008</v>
      </c>
      <c r="I71" s="1303"/>
      <c r="J71" s="252">
        <v>2009</v>
      </c>
      <c r="K71" s="1303"/>
      <c r="L71" s="252">
        <v>2010</v>
      </c>
      <c r="M71" s="1303"/>
      <c r="N71" s="252">
        <v>2011</v>
      </c>
      <c r="O71" s="482"/>
      <c r="P71" s="410"/>
      <c r="Q71" s="487"/>
      <c r="R71" s="487"/>
      <c r="S71" s="487"/>
      <c r="T71" s="487"/>
      <c r="U71" s="487"/>
      <c r="V71" s="487"/>
      <c r="W71" s="487"/>
      <c r="X71" s="487"/>
      <c r="Y71" s="487"/>
      <c r="Z71" s="487"/>
      <c r="AA71" s="487"/>
      <c r="AB71" s="487"/>
    </row>
    <row r="72" spans="1:28" ht="11.25" customHeight="1">
      <c r="A72" s="402"/>
      <c r="B72" s="410"/>
      <c r="C72" s="1301" t="s">
        <v>423</v>
      </c>
      <c r="D72" s="1301"/>
      <c r="E72" s="477"/>
      <c r="F72" s="475">
        <v>155</v>
      </c>
      <c r="G72" s="591"/>
      <c r="H72" s="475">
        <v>231</v>
      </c>
      <c r="I72" s="591"/>
      <c r="J72" s="475">
        <v>379</v>
      </c>
      <c r="K72" s="591"/>
      <c r="L72" s="475">
        <v>294</v>
      </c>
      <c r="M72" s="591"/>
      <c r="N72" s="475">
        <v>641</v>
      </c>
      <c r="O72" s="482"/>
      <c r="P72" s="410"/>
      <c r="Q72" s="487"/>
      <c r="R72" s="487"/>
      <c r="S72" s="487"/>
      <c r="T72" s="487"/>
      <c r="U72" s="487"/>
      <c r="V72" s="487"/>
      <c r="W72" s="487"/>
      <c r="X72" s="487"/>
      <c r="Y72" s="487"/>
      <c r="Z72" s="487"/>
      <c r="AA72" s="487"/>
      <c r="AB72" s="487"/>
    </row>
    <row r="73" spans="1:28" ht="10.5" customHeight="1">
      <c r="A73" s="402"/>
      <c r="B73" s="410"/>
      <c r="C73" s="1301" t="s">
        <v>424</v>
      </c>
      <c r="D73" s="1301"/>
      <c r="E73" s="477"/>
      <c r="F73" s="475">
        <v>17526</v>
      </c>
      <c r="G73" s="591"/>
      <c r="H73" s="475">
        <v>15312</v>
      </c>
      <c r="I73" s="591"/>
      <c r="J73" s="475">
        <v>37591</v>
      </c>
      <c r="K73" s="591"/>
      <c r="L73" s="475">
        <v>22480</v>
      </c>
      <c r="M73" s="591"/>
      <c r="N73" s="475">
        <v>34777</v>
      </c>
      <c r="O73" s="482"/>
      <c r="P73" s="410"/>
    </row>
    <row r="74" spans="1:28" ht="12" customHeight="1">
      <c r="A74" s="402"/>
      <c r="B74" s="410"/>
      <c r="C74" s="1301" t="s">
        <v>499</v>
      </c>
      <c r="D74" s="505"/>
      <c r="E74" s="477"/>
      <c r="F74" s="475">
        <v>2687</v>
      </c>
      <c r="G74" s="591"/>
      <c r="H74" s="475">
        <v>3743</v>
      </c>
      <c r="I74" s="591"/>
      <c r="J74" s="475">
        <v>5814</v>
      </c>
      <c r="K74" s="591"/>
      <c r="L74" s="475">
        <v>3729</v>
      </c>
      <c r="M74" s="591"/>
      <c r="N74" s="475">
        <v>6922</v>
      </c>
      <c r="O74" s="482"/>
      <c r="P74" s="410"/>
    </row>
    <row r="75" spans="1:28" ht="12" customHeight="1">
      <c r="A75" s="402"/>
      <c r="B75" s="410"/>
      <c r="C75" s="1301" t="s">
        <v>498</v>
      </c>
      <c r="D75" s="505"/>
      <c r="E75" s="477"/>
      <c r="F75" s="475">
        <f t="shared" ref="F75:N75" si="0">SUM(F76:F78)</f>
        <v>2625</v>
      </c>
      <c r="G75" s="591">
        <f t="shared" si="0"/>
        <v>0</v>
      </c>
      <c r="H75" s="475">
        <f t="shared" si="0"/>
        <v>3745</v>
      </c>
      <c r="I75" s="591">
        <f t="shared" si="0"/>
        <v>0</v>
      </c>
      <c r="J75" s="475">
        <f t="shared" si="0"/>
        <v>5779</v>
      </c>
      <c r="K75" s="591">
        <f t="shared" si="0"/>
        <v>0</v>
      </c>
      <c r="L75" s="475">
        <f t="shared" si="0"/>
        <v>3729</v>
      </c>
      <c r="M75" s="591">
        <f t="shared" si="0"/>
        <v>0</v>
      </c>
      <c r="N75" s="475">
        <f t="shared" si="0"/>
        <v>6923</v>
      </c>
      <c r="O75" s="482"/>
      <c r="P75" s="410"/>
    </row>
    <row r="76" spans="1:28" ht="10.5" customHeight="1">
      <c r="A76" s="402"/>
      <c r="B76" s="410"/>
      <c r="C76" s="253"/>
      <c r="D76" s="498" t="s">
        <v>431</v>
      </c>
      <c r="E76" s="477"/>
      <c r="F76" s="476">
        <v>2289</v>
      </c>
      <c r="G76" s="591"/>
      <c r="H76" s="476">
        <v>3538</v>
      </c>
      <c r="I76" s="591"/>
      <c r="J76" s="476">
        <v>5522</v>
      </c>
      <c r="K76" s="591"/>
      <c r="L76" s="476">
        <v>3462</v>
      </c>
      <c r="M76" s="591"/>
      <c r="N76" s="476">
        <v>6526</v>
      </c>
      <c r="O76" s="482"/>
      <c r="P76" s="410"/>
    </row>
    <row r="77" spans="1:28" ht="10.5" customHeight="1">
      <c r="A77" s="402"/>
      <c r="B77" s="410"/>
      <c r="C77" s="253"/>
      <c r="D77" s="498" t="s">
        <v>432</v>
      </c>
      <c r="E77" s="477"/>
      <c r="F77" s="476">
        <v>224</v>
      </c>
      <c r="G77" s="591"/>
      <c r="H77" s="476">
        <v>167</v>
      </c>
      <c r="I77" s="591"/>
      <c r="J77" s="476">
        <v>208</v>
      </c>
      <c r="K77" s="591"/>
      <c r="L77" s="476">
        <v>73</v>
      </c>
      <c r="M77" s="591"/>
      <c r="N77" s="476">
        <v>224</v>
      </c>
      <c r="O77" s="410"/>
      <c r="P77" s="411"/>
    </row>
    <row r="78" spans="1:28" ht="10.5" customHeight="1">
      <c r="A78" s="402"/>
      <c r="B78" s="410"/>
      <c r="C78" s="253"/>
      <c r="D78" s="498" t="s">
        <v>433</v>
      </c>
      <c r="E78" s="477"/>
      <c r="F78" s="476">
        <v>112</v>
      </c>
      <c r="G78" s="591"/>
      <c r="H78" s="476">
        <v>40</v>
      </c>
      <c r="I78" s="591"/>
      <c r="J78" s="476">
        <v>49</v>
      </c>
      <c r="K78" s="591"/>
      <c r="L78" s="476">
        <v>194</v>
      </c>
      <c r="M78" s="591"/>
      <c r="N78" s="476">
        <v>173</v>
      </c>
      <c r="O78" s="410"/>
      <c r="P78" s="411"/>
    </row>
    <row r="79" spans="1:28" s="501" customFormat="1" ht="9.75" customHeight="1">
      <c r="A79" s="499"/>
      <c r="B79" s="500"/>
      <c r="C79" s="1488" t="s">
        <v>434</v>
      </c>
      <c r="D79" s="1489"/>
      <c r="E79" s="1489"/>
      <c r="F79" s="1489"/>
      <c r="G79" s="1489"/>
      <c r="H79" s="1489"/>
      <c r="I79" s="1489"/>
      <c r="J79" s="1489"/>
      <c r="K79" s="1489"/>
      <c r="L79" s="1489"/>
      <c r="M79" s="1489"/>
      <c r="N79" s="1489"/>
      <c r="O79" s="410"/>
      <c r="P79" s="515"/>
      <c r="Q79" s="514"/>
    </row>
    <row r="80" spans="1:28" ht="12" customHeight="1">
      <c r="A80" s="402"/>
      <c r="B80" s="410"/>
      <c r="C80" s="486" t="s">
        <v>435</v>
      </c>
      <c r="D80" s="1301"/>
      <c r="E80" s="248"/>
      <c r="F80" s="513" t="s">
        <v>154</v>
      </c>
      <c r="G80" s="1302"/>
      <c r="H80" s="1302"/>
      <c r="I80" s="1302"/>
      <c r="J80" s="1302"/>
      <c r="K80" s="1302"/>
      <c r="L80" s="512"/>
      <c r="M80" s="512"/>
      <c r="N80" s="512"/>
      <c r="O80" s="410"/>
      <c r="P80" s="411"/>
      <c r="Q80" s="508"/>
    </row>
    <row r="81" spans="1:17" ht="17.25" customHeight="1" thickBot="1">
      <c r="A81" s="402"/>
      <c r="B81" s="410"/>
      <c r="C81" s="1490" t="s">
        <v>732</v>
      </c>
      <c r="D81" s="1490"/>
      <c r="E81" s="1490"/>
      <c r="F81" s="1490"/>
      <c r="G81" s="1490"/>
      <c r="H81" s="1490"/>
      <c r="I81" s="1490"/>
      <c r="J81" s="1490"/>
      <c r="K81" s="1490"/>
      <c r="L81" s="1490"/>
      <c r="M81" s="1490"/>
      <c r="N81" s="1490"/>
      <c r="O81" s="511"/>
      <c r="P81" s="410"/>
      <c r="Q81" s="508"/>
    </row>
    <row r="82" spans="1:17" ht="13.5" customHeight="1" thickBot="1">
      <c r="A82" s="402"/>
      <c r="B82" s="410"/>
      <c r="D82" s="410"/>
      <c r="E82" s="510"/>
      <c r="F82" s="556"/>
      <c r="G82" s="556"/>
      <c r="H82" s="1450" t="s">
        <v>561</v>
      </c>
      <c r="I82" s="1450"/>
      <c r="J82" s="1450"/>
      <c r="K82" s="1450"/>
      <c r="L82" s="1450"/>
      <c r="M82" s="1450"/>
      <c r="N82" s="1451"/>
      <c r="O82" s="506">
        <v>9</v>
      </c>
      <c r="P82" s="410"/>
      <c r="Q82" s="508"/>
    </row>
    <row r="83" spans="1:17" ht="15" customHeight="1">
      <c r="B83" s="487"/>
    </row>
    <row r="84" spans="1:17">
      <c r="B84" s="487"/>
      <c r="D84" s="406" t="s">
        <v>39</v>
      </c>
    </row>
    <row r="85" spans="1:17">
      <c r="B85" s="487"/>
    </row>
    <row r="86" spans="1:17">
      <c r="B86" s="487"/>
    </row>
    <row r="87" spans="1:17">
      <c r="B87" s="487"/>
    </row>
    <row r="88" spans="1:17">
      <c r="B88" s="487"/>
    </row>
    <row r="93" spans="1:17" ht="8.25" customHeight="1"/>
    <row r="95" spans="1:17" ht="9" customHeight="1">
      <c r="O95" s="462"/>
    </row>
    <row r="96" spans="1:17" ht="8.25" customHeight="1">
      <c r="O96" s="1306"/>
    </row>
    <row r="97" ht="9.75" customHeight="1"/>
  </sheetData>
  <mergeCells count="10">
    <mergeCell ref="R68:T68"/>
    <mergeCell ref="H6:N6"/>
    <mergeCell ref="C7:D7"/>
    <mergeCell ref="C34:D34"/>
    <mergeCell ref="D68:J68"/>
    <mergeCell ref="C71:D71"/>
    <mergeCell ref="H82:N82"/>
    <mergeCell ref="C79:N79"/>
    <mergeCell ref="C81:N81"/>
    <mergeCell ref="C5:D6"/>
  </mergeCells>
  <printOptions horizontalCentered="1"/>
  <pageMargins left="0.15748031496062992" right="0.15748031496062992" top="0.19685039370078741" bottom="0.19685039370078741" header="0" footer="0"/>
  <pageSetup paperSize="9" scale="99" orientation="portrait" r:id="rId1"/>
  <headerFooter alignWithMargins="0"/>
</worksheet>
</file>

<file path=xl/worksheets/sheet8.xml><?xml version="1.0" encoding="utf-8"?>
<worksheet xmlns="http://schemas.openxmlformats.org/spreadsheetml/2006/main" xmlns:r="http://schemas.openxmlformats.org/officeDocument/2006/relationships">
  <sheetPr>
    <tabColor indexed="17"/>
    <pageSetUpPr fitToPage="1"/>
  </sheetPr>
  <dimension ref="A1:AF107"/>
  <sheetViews>
    <sheetView showRuler="0" zoomScaleNormal="100" workbookViewId="0"/>
  </sheetViews>
  <sheetFormatPr defaultRowHeight="12.75"/>
  <cols>
    <col min="1" max="1" width="0.5703125" style="295" customWidth="1"/>
    <col min="2" max="2" width="2.5703125" style="295" customWidth="1"/>
    <col min="3" max="3" width="2.42578125" style="295" customWidth="1"/>
    <col min="4" max="4" width="27" style="295" customWidth="1"/>
    <col min="5" max="5" width="6.140625" style="295" hidden="1" customWidth="1"/>
    <col min="6" max="6" width="5.5703125" style="295" customWidth="1"/>
    <col min="7" max="7" width="0.28515625" style="295" customWidth="1"/>
    <col min="8" max="8" width="5.5703125" style="295" customWidth="1"/>
    <col min="9" max="9" width="0.28515625" style="295" customWidth="1"/>
    <col min="10" max="10" width="5.5703125" style="295" customWidth="1"/>
    <col min="11" max="11" width="0.28515625" style="295" customWidth="1"/>
    <col min="12" max="12" width="5.5703125" style="295" customWidth="1"/>
    <col min="13" max="13" width="0.42578125" style="295" customWidth="1"/>
    <col min="14" max="14" width="5.5703125" style="295" customWidth="1"/>
    <col min="15" max="15" width="0.28515625" style="295" customWidth="1"/>
    <col min="16" max="16" width="5.5703125" style="295" customWidth="1"/>
    <col min="17" max="17" width="0.28515625" style="295" customWidth="1"/>
    <col min="18" max="18" width="5.5703125" style="295" customWidth="1"/>
    <col min="19" max="19" width="0.28515625" style="295" customWidth="1"/>
    <col min="20" max="20" width="5.5703125" style="295" customWidth="1"/>
    <col min="21" max="21" width="0.28515625" style="295" customWidth="1"/>
    <col min="22" max="22" width="5.5703125" style="295" customWidth="1"/>
    <col min="23" max="23" width="0.28515625" style="295" customWidth="1"/>
    <col min="24" max="24" width="5.5703125" style="295" customWidth="1"/>
    <col min="25" max="25" width="0.28515625" style="295" customWidth="1"/>
    <col min="26" max="26" width="5.5703125" style="295" customWidth="1"/>
    <col min="27" max="27" width="0.28515625" style="295" customWidth="1"/>
    <col min="28" max="28" width="5.5703125" style="295" customWidth="1"/>
    <col min="29" max="29" width="0.28515625" style="295" customWidth="1"/>
    <col min="30" max="30" width="5.5703125" style="295" customWidth="1"/>
    <col min="31" max="31" width="2.5703125" style="295" customWidth="1"/>
    <col min="32" max="32" width="0.7109375" style="295" customWidth="1"/>
    <col min="33" max="16384" width="9.140625" style="295"/>
  </cols>
  <sheetData>
    <row r="1" spans="1:32" ht="13.5" customHeight="1" thickBot="1">
      <c r="A1" s="4"/>
      <c r="B1" s="29"/>
      <c r="C1" s="29"/>
      <c r="D1" s="28"/>
      <c r="E1" s="29"/>
      <c r="F1" s="1382"/>
      <c r="G1" s="1382"/>
      <c r="H1" s="1382"/>
      <c r="I1" s="1382"/>
      <c r="J1" s="1444" t="s">
        <v>371</v>
      </c>
      <c r="K1" s="1444"/>
      <c r="L1" s="1444"/>
      <c r="M1" s="1444"/>
      <c r="N1" s="1444"/>
      <c r="O1" s="1444"/>
      <c r="P1" s="1444"/>
      <c r="Q1" s="1444"/>
      <c r="R1" s="1444"/>
      <c r="S1" s="1444"/>
      <c r="T1" s="1444"/>
      <c r="U1" s="1444"/>
      <c r="V1" s="1444"/>
      <c r="W1" s="1444"/>
      <c r="X1" s="1444"/>
      <c r="Y1" s="1444"/>
      <c r="Z1" s="1444"/>
      <c r="AA1" s="1444"/>
      <c r="AB1" s="1444"/>
      <c r="AC1" s="1444"/>
      <c r="AD1" s="1445"/>
      <c r="AE1" s="939"/>
      <c r="AF1" s="4"/>
    </row>
    <row r="2" spans="1:32" ht="6" customHeight="1">
      <c r="A2" s="4"/>
      <c r="B2" s="1496"/>
      <c r="C2" s="1497"/>
      <c r="D2" s="1497"/>
      <c r="E2" s="19"/>
      <c r="F2" s="19"/>
      <c r="G2" s="8"/>
      <c r="H2" s="8"/>
      <c r="I2" s="8"/>
      <c r="J2" s="8"/>
      <c r="K2" s="8"/>
      <c r="L2" s="8"/>
      <c r="M2" s="8"/>
      <c r="N2" s="8"/>
      <c r="O2" s="8"/>
      <c r="P2" s="8"/>
      <c r="Q2" s="8"/>
      <c r="R2" s="8"/>
      <c r="S2" s="8"/>
      <c r="T2" s="8"/>
      <c r="U2" s="8"/>
      <c r="V2" s="8"/>
      <c r="W2" s="8"/>
      <c r="X2" s="8"/>
      <c r="Y2" s="8"/>
      <c r="Z2" s="8"/>
      <c r="AA2" s="8"/>
      <c r="AB2" s="8"/>
      <c r="AC2" s="8"/>
      <c r="AD2" s="8"/>
      <c r="AE2" s="940"/>
      <c r="AF2" s="4"/>
    </row>
    <row r="3" spans="1:32" ht="13.5" customHeight="1" thickBot="1">
      <c r="A3" s="4"/>
      <c r="B3" s="30"/>
      <c r="C3" s="8"/>
      <c r="D3" s="8"/>
      <c r="E3" s="8"/>
      <c r="F3" s="1374"/>
      <c r="G3" s="1374"/>
      <c r="H3" s="1374"/>
      <c r="I3" s="1374"/>
      <c r="J3" s="1374"/>
      <c r="K3" s="1374"/>
      <c r="L3" s="1374"/>
      <c r="M3" s="1374"/>
      <c r="N3" s="941"/>
      <c r="O3" s="1374"/>
      <c r="P3" s="1374"/>
      <c r="Q3" s="1374"/>
      <c r="R3" s="1374"/>
      <c r="S3" s="1374"/>
      <c r="T3" s="1374"/>
      <c r="U3" s="1374"/>
      <c r="V3" s="1374"/>
      <c r="W3" s="1374"/>
      <c r="X3" s="1374"/>
      <c r="Y3" s="1374"/>
      <c r="Z3" s="1374"/>
      <c r="AA3" s="1374"/>
      <c r="AB3" s="1374"/>
      <c r="AC3" s="1374"/>
      <c r="AD3" s="1374" t="s">
        <v>100</v>
      </c>
      <c r="AE3" s="8"/>
      <c r="AF3" s="4"/>
    </row>
    <row r="4" spans="1:32" s="12" customFormat="1" ht="13.5" customHeight="1" thickBot="1">
      <c r="A4" s="11"/>
      <c r="B4" s="31"/>
      <c r="C4" s="294" t="s">
        <v>372</v>
      </c>
      <c r="D4" s="942"/>
      <c r="E4" s="943"/>
      <c r="F4" s="944"/>
      <c r="G4" s="944"/>
      <c r="H4" s="944"/>
      <c r="I4" s="944"/>
      <c r="J4" s="944"/>
      <c r="K4" s="944"/>
      <c r="L4" s="944"/>
      <c r="M4" s="944"/>
      <c r="N4" s="944"/>
      <c r="O4" s="944"/>
      <c r="P4" s="944"/>
      <c r="Q4" s="944"/>
      <c r="R4" s="944"/>
      <c r="S4" s="944"/>
      <c r="T4" s="944"/>
      <c r="U4" s="944"/>
      <c r="V4" s="944"/>
      <c r="W4" s="944"/>
      <c r="X4" s="944"/>
      <c r="Y4" s="944"/>
      <c r="Z4" s="944"/>
      <c r="AA4" s="944"/>
      <c r="AB4" s="944"/>
      <c r="AC4" s="944"/>
      <c r="AD4" s="944"/>
      <c r="AE4" s="8"/>
      <c r="AF4" s="11"/>
    </row>
    <row r="5" spans="1:32" ht="4.5" customHeight="1">
      <c r="A5" s="4"/>
      <c r="B5" s="30"/>
      <c r="C5" s="1498" t="s">
        <v>106</v>
      </c>
      <c r="D5" s="1498"/>
      <c r="E5" s="5"/>
      <c r="F5" s="1500"/>
      <c r="G5" s="1500"/>
      <c r="H5" s="1500"/>
      <c r="I5" s="1500"/>
      <c r="J5" s="1500"/>
      <c r="K5" s="1500"/>
      <c r="L5" s="1500"/>
      <c r="M5" s="1500"/>
      <c r="N5" s="1500"/>
      <c r="O5" s="1500"/>
      <c r="P5" s="1500"/>
      <c r="Q5" s="1500"/>
      <c r="R5" s="1500"/>
      <c r="S5" s="1500"/>
      <c r="T5" s="1500"/>
      <c r="U5" s="1500"/>
      <c r="V5" s="1500"/>
      <c r="W5" s="1500"/>
      <c r="X5" s="1500"/>
      <c r="Y5" s="5"/>
      <c r="Z5" s="5"/>
      <c r="AA5" s="5"/>
      <c r="AB5" s="5"/>
      <c r="AC5" s="5"/>
      <c r="AD5" s="5"/>
      <c r="AE5" s="8"/>
      <c r="AF5" s="4"/>
    </row>
    <row r="6" spans="1:32" ht="12" customHeight="1">
      <c r="A6" s="4"/>
      <c r="B6" s="30"/>
      <c r="C6" s="1499"/>
      <c r="D6" s="1499"/>
      <c r="E6" s="1380"/>
      <c r="F6" s="1501">
        <v>2011</v>
      </c>
      <c r="G6" s="1501"/>
      <c r="H6" s="1501"/>
      <c r="I6" s="945"/>
      <c r="J6" s="1502">
        <v>2012</v>
      </c>
      <c r="K6" s="1502"/>
      <c r="L6" s="1502"/>
      <c r="M6" s="1502"/>
      <c r="N6" s="1502"/>
      <c r="O6" s="1502"/>
      <c r="P6" s="1502"/>
      <c r="Q6" s="1502"/>
      <c r="R6" s="1502"/>
      <c r="S6" s="1502"/>
      <c r="T6" s="1502"/>
      <c r="U6" s="1502"/>
      <c r="V6" s="1502"/>
      <c r="W6" s="1502"/>
      <c r="X6" s="1502"/>
      <c r="Y6" s="1502"/>
      <c r="Z6" s="1502"/>
      <c r="AA6" s="1502"/>
      <c r="AB6" s="1502"/>
      <c r="AC6" s="1502"/>
      <c r="AD6" s="1502"/>
      <c r="AE6" s="8"/>
      <c r="AF6" s="4"/>
    </row>
    <row r="7" spans="1:32">
      <c r="A7" s="4"/>
      <c r="B7" s="30"/>
      <c r="C7" s="1384"/>
      <c r="D7" s="1384"/>
      <c r="E7" s="16"/>
      <c r="F7" s="1372" t="s">
        <v>142</v>
      </c>
      <c r="G7" s="1380"/>
      <c r="H7" s="1372" t="s">
        <v>141</v>
      </c>
      <c r="I7" s="1380"/>
      <c r="J7" s="1372" t="s">
        <v>140</v>
      </c>
      <c r="K7" s="1380"/>
      <c r="L7" s="1372" t="s">
        <v>151</v>
      </c>
      <c r="M7" s="1380"/>
      <c r="N7" s="1372" t="s">
        <v>150</v>
      </c>
      <c r="O7" s="1380"/>
      <c r="P7" s="1372" t="s">
        <v>149</v>
      </c>
      <c r="Q7" s="1380"/>
      <c r="R7" s="1372" t="s">
        <v>148</v>
      </c>
      <c r="S7" s="1380"/>
      <c r="T7" s="1372" t="s">
        <v>147</v>
      </c>
      <c r="U7" s="1380"/>
      <c r="V7" s="669" t="s">
        <v>146</v>
      </c>
      <c r="W7" s="1380"/>
      <c r="X7" s="669" t="s">
        <v>145</v>
      </c>
      <c r="Y7" s="1380"/>
      <c r="Z7" s="669" t="s">
        <v>144</v>
      </c>
      <c r="AA7" s="1380"/>
      <c r="AB7" s="669" t="s">
        <v>143</v>
      </c>
      <c r="AC7" s="1380"/>
      <c r="AD7" s="669" t="s">
        <v>142</v>
      </c>
      <c r="AE7" s="5"/>
      <c r="AF7" s="4"/>
    </row>
    <row r="8" spans="1:32" ht="3" customHeight="1">
      <c r="A8" s="4"/>
      <c r="B8" s="30"/>
      <c r="C8" s="1384"/>
      <c r="D8" s="1384"/>
      <c r="E8" s="16"/>
      <c r="F8" s="4"/>
      <c r="G8" s="4"/>
      <c r="H8" s="4"/>
      <c r="I8" s="4"/>
      <c r="J8" s="4"/>
      <c r="K8" s="4"/>
      <c r="L8" s="4"/>
      <c r="M8" s="4"/>
      <c r="N8" s="4"/>
      <c r="O8" s="4"/>
      <c r="P8" s="4"/>
      <c r="Q8" s="4"/>
      <c r="R8" s="4"/>
      <c r="S8" s="4"/>
      <c r="T8" s="4"/>
      <c r="U8" s="4"/>
      <c r="V8" s="593"/>
      <c r="W8" s="4"/>
      <c r="X8" s="593"/>
      <c r="Y8" s="4"/>
      <c r="Z8" s="593"/>
      <c r="AA8" s="4"/>
      <c r="AB8" s="593"/>
      <c r="AC8" s="4"/>
      <c r="AD8" s="593"/>
      <c r="AE8" s="5"/>
      <c r="AF8" s="4"/>
    </row>
    <row r="9" spans="1:32" s="950" customFormat="1" ht="12" customHeight="1">
      <c r="A9" s="292"/>
      <c r="B9" s="293"/>
      <c r="C9" s="1424" t="s">
        <v>95</v>
      </c>
      <c r="D9" s="1424"/>
      <c r="E9" s="946"/>
      <c r="F9" s="947">
        <v>68710</v>
      </c>
      <c r="G9" s="947"/>
      <c r="H9" s="947">
        <v>64188</v>
      </c>
      <c r="I9" s="947"/>
      <c r="J9" s="947">
        <v>75849</v>
      </c>
      <c r="K9" s="947"/>
      <c r="L9" s="947">
        <v>60228</v>
      </c>
      <c r="M9" s="947"/>
      <c r="N9" s="947">
        <v>65429</v>
      </c>
      <c r="O9" s="947"/>
      <c r="P9" s="947">
        <v>52960</v>
      </c>
      <c r="Q9" s="947"/>
      <c r="R9" s="947">
        <v>56835</v>
      </c>
      <c r="S9" s="947"/>
      <c r="T9" s="947">
        <v>56165</v>
      </c>
      <c r="U9" s="947"/>
      <c r="V9" s="948">
        <v>62167</v>
      </c>
      <c r="W9" s="947"/>
      <c r="X9" s="948">
        <v>60440</v>
      </c>
      <c r="Y9" s="947"/>
      <c r="Z9" s="948">
        <v>74788</v>
      </c>
      <c r="AA9" s="947"/>
      <c r="AB9" s="948">
        <v>75742</v>
      </c>
      <c r="AC9" s="947"/>
      <c r="AD9" s="948">
        <v>69871</v>
      </c>
      <c r="AE9" s="949"/>
      <c r="AF9" s="292"/>
    </row>
    <row r="10" spans="1:32" s="830" customFormat="1" ht="11.25" customHeight="1">
      <c r="A10" s="801"/>
      <c r="B10" s="951"/>
      <c r="C10" s="314" t="s">
        <v>336</v>
      </c>
      <c r="D10" s="952"/>
      <c r="E10" s="463"/>
      <c r="F10" s="464">
        <v>22427</v>
      </c>
      <c r="G10" s="805"/>
      <c r="H10" s="464">
        <v>22391</v>
      </c>
      <c r="I10" s="805"/>
      <c r="J10" s="464">
        <v>24883</v>
      </c>
      <c r="K10" s="805"/>
      <c r="L10" s="464">
        <v>20153</v>
      </c>
      <c r="M10" s="805"/>
      <c r="N10" s="464">
        <v>22596</v>
      </c>
      <c r="O10" s="805"/>
      <c r="P10" s="464">
        <v>17821</v>
      </c>
      <c r="Q10" s="805"/>
      <c r="R10" s="464">
        <v>19786</v>
      </c>
      <c r="S10" s="805"/>
      <c r="T10" s="464">
        <v>19827</v>
      </c>
      <c r="U10" s="805"/>
      <c r="V10" s="502">
        <v>21784</v>
      </c>
      <c r="W10" s="805"/>
      <c r="X10" s="502">
        <v>21123</v>
      </c>
      <c r="Y10" s="805"/>
      <c r="Z10" s="502">
        <v>26585</v>
      </c>
      <c r="AA10" s="805"/>
      <c r="AB10" s="502">
        <v>25395</v>
      </c>
      <c r="AC10" s="805"/>
      <c r="AD10" s="502">
        <v>23124</v>
      </c>
      <c r="AE10" s="953"/>
      <c r="AF10" s="801"/>
    </row>
    <row r="11" spans="1:32" s="830" customFormat="1" ht="11.25" customHeight="1">
      <c r="A11" s="801"/>
      <c r="B11" s="951"/>
      <c r="C11" s="314" t="s">
        <v>337</v>
      </c>
      <c r="D11" s="952"/>
      <c r="E11" s="463"/>
      <c r="F11" s="464">
        <v>13469</v>
      </c>
      <c r="G11" s="805"/>
      <c r="H11" s="464">
        <v>13021</v>
      </c>
      <c r="I11" s="805"/>
      <c r="J11" s="464">
        <v>15808</v>
      </c>
      <c r="K11" s="805"/>
      <c r="L11" s="464">
        <v>11992</v>
      </c>
      <c r="M11" s="805"/>
      <c r="N11" s="464">
        <v>13007</v>
      </c>
      <c r="O11" s="805"/>
      <c r="P11" s="464">
        <v>11124</v>
      </c>
      <c r="Q11" s="805"/>
      <c r="R11" s="464">
        <v>11586</v>
      </c>
      <c r="S11" s="805"/>
      <c r="T11" s="464">
        <v>11771</v>
      </c>
      <c r="U11" s="805"/>
      <c r="V11" s="502">
        <v>12973</v>
      </c>
      <c r="W11" s="805"/>
      <c r="X11" s="502">
        <v>13101</v>
      </c>
      <c r="Y11" s="805"/>
      <c r="Z11" s="502">
        <v>16218</v>
      </c>
      <c r="AA11" s="805"/>
      <c r="AB11" s="502">
        <v>15577</v>
      </c>
      <c r="AC11" s="805"/>
      <c r="AD11" s="502">
        <v>14033</v>
      </c>
      <c r="AE11" s="953"/>
      <c r="AF11" s="801"/>
    </row>
    <row r="12" spans="1:32" s="830" customFormat="1" ht="11.25" customHeight="1">
      <c r="A12" s="801"/>
      <c r="B12" s="951"/>
      <c r="C12" s="314" t="s">
        <v>338</v>
      </c>
      <c r="D12" s="952"/>
      <c r="E12" s="463"/>
      <c r="F12" s="464">
        <v>16269</v>
      </c>
      <c r="G12" s="805"/>
      <c r="H12" s="464">
        <v>16175</v>
      </c>
      <c r="I12" s="805"/>
      <c r="J12" s="464">
        <v>19525</v>
      </c>
      <c r="K12" s="805"/>
      <c r="L12" s="464">
        <v>16193</v>
      </c>
      <c r="M12" s="805"/>
      <c r="N12" s="464">
        <v>17424</v>
      </c>
      <c r="O12" s="805"/>
      <c r="P12" s="464">
        <v>14414</v>
      </c>
      <c r="Q12" s="805"/>
      <c r="R12" s="464">
        <v>15559</v>
      </c>
      <c r="S12" s="805"/>
      <c r="T12" s="464">
        <v>14604</v>
      </c>
      <c r="U12" s="805"/>
      <c r="V12" s="502">
        <v>15454</v>
      </c>
      <c r="W12" s="805"/>
      <c r="X12" s="502">
        <v>15695</v>
      </c>
      <c r="Y12" s="805"/>
      <c r="Z12" s="502">
        <v>18489</v>
      </c>
      <c r="AA12" s="805"/>
      <c r="AB12" s="502">
        <v>18142</v>
      </c>
      <c r="AC12" s="805"/>
      <c r="AD12" s="502">
        <v>16257</v>
      </c>
      <c r="AE12" s="953"/>
      <c r="AF12" s="801"/>
    </row>
    <row r="13" spans="1:32" s="830" customFormat="1" ht="11.25" customHeight="1">
      <c r="A13" s="801"/>
      <c r="B13" s="951"/>
      <c r="C13" s="314" t="s">
        <v>339</v>
      </c>
      <c r="D13" s="952"/>
      <c r="E13" s="463"/>
      <c r="F13" s="464">
        <v>5706</v>
      </c>
      <c r="G13" s="805"/>
      <c r="H13" s="464">
        <v>5179</v>
      </c>
      <c r="I13" s="805"/>
      <c r="J13" s="464">
        <v>6831</v>
      </c>
      <c r="K13" s="805"/>
      <c r="L13" s="464">
        <v>5677</v>
      </c>
      <c r="M13" s="805"/>
      <c r="N13" s="464">
        <v>5586</v>
      </c>
      <c r="O13" s="805"/>
      <c r="P13" s="464">
        <v>4449</v>
      </c>
      <c r="Q13" s="805"/>
      <c r="R13" s="464">
        <v>4534</v>
      </c>
      <c r="S13" s="805"/>
      <c r="T13" s="464">
        <v>4850</v>
      </c>
      <c r="U13" s="805"/>
      <c r="V13" s="502">
        <v>6340</v>
      </c>
      <c r="W13" s="805"/>
      <c r="X13" s="502">
        <v>5293</v>
      </c>
      <c r="Y13" s="805"/>
      <c r="Z13" s="502">
        <v>6396</v>
      </c>
      <c r="AA13" s="805"/>
      <c r="AB13" s="502">
        <v>7422</v>
      </c>
      <c r="AC13" s="805"/>
      <c r="AD13" s="502">
        <v>5797</v>
      </c>
      <c r="AE13" s="953"/>
      <c r="AF13" s="801"/>
    </row>
    <row r="14" spans="1:32" s="830" customFormat="1" ht="11.25" customHeight="1">
      <c r="A14" s="801"/>
      <c r="B14" s="951"/>
      <c r="C14" s="314" t="s">
        <v>340</v>
      </c>
      <c r="D14" s="952"/>
      <c r="E14" s="463"/>
      <c r="F14" s="464">
        <v>7631</v>
      </c>
      <c r="G14" s="805"/>
      <c r="H14" s="464">
        <v>4730</v>
      </c>
      <c r="I14" s="805"/>
      <c r="J14" s="464">
        <v>5261</v>
      </c>
      <c r="K14" s="805"/>
      <c r="L14" s="464">
        <v>3663</v>
      </c>
      <c r="M14" s="805"/>
      <c r="N14" s="464">
        <v>3698</v>
      </c>
      <c r="O14" s="805"/>
      <c r="P14" s="464">
        <v>2882</v>
      </c>
      <c r="Q14" s="805"/>
      <c r="R14" s="464">
        <v>3061</v>
      </c>
      <c r="S14" s="805"/>
      <c r="T14" s="464">
        <v>2904</v>
      </c>
      <c r="U14" s="805"/>
      <c r="V14" s="502">
        <v>3022</v>
      </c>
      <c r="W14" s="805"/>
      <c r="X14" s="502">
        <v>2781</v>
      </c>
      <c r="Y14" s="805"/>
      <c r="Z14" s="502">
        <v>4187</v>
      </c>
      <c r="AA14" s="805"/>
      <c r="AB14" s="502">
        <v>5792</v>
      </c>
      <c r="AC14" s="805"/>
      <c r="AD14" s="502">
        <v>7641</v>
      </c>
      <c r="AE14" s="953"/>
      <c r="AF14" s="801"/>
    </row>
    <row r="15" spans="1:32" s="830" customFormat="1" ht="11.25" customHeight="1">
      <c r="A15" s="801"/>
      <c r="B15" s="951"/>
      <c r="C15" s="314" t="s">
        <v>241</v>
      </c>
      <c r="D15" s="952"/>
      <c r="E15" s="463"/>
      <c r="F15" s="464">
        <v>1641</v>
      </c>
      <c r="G15" s="805"/>
      <c r="H15" s="464">
        <v>1439</v>
      </c>
      <c r="I15" s="805"/>
      <c r="J15" s="464">
        <v>1854</v>
      </c>
      <c r="K15" s="805"/>
      <c r="L15" s="464">
        <v>1299</v>
      </c>
      <c r="M15" s="805"/>
      <c r="N15" s="464">
        <v>1411</v>
      </c>
      <c r="O15" s="805"/>
      <c r="P15" s="464">
        <v>1188</v>
      </c>
      <c r="Q15" s="805"/>
      <c r="R15" s="464">
        <v>1085</v>
      </c>
      <c r="S15" s="805"/>
      <c r="T15" s="464">
        <v>1020</v>
      </c>
      <c r="U15" s="805"/>
      <c r="V15" s="502">
        <v>1098</v>
      </c>
      <c r="W15" s="805"/>
      <c r="X15" s="502">
        <v>1045</v>
      </c>
      <c r="Y15" s="805"/>
      <c r="Z15" s="502">
        <v>1384</v>
      </c>
      <c r="AA15" s="805"/>
      <c r="AB15" s="502">
        <v>1840</v>
      </c>
      <c r="AC15" s="805"/>
      <c r="AD15" s="502">
        <v>1469</v>
      </c>
      <c r="AE15" s="953"/>
      <c r="AF15" s="801"/>
    </row>
    <row r="16" spans="1:32" s="830" customFormat="1" ht="11.25" customHeight="1">
      <c r="A16" s="801"/>
      <c r="B16" s="951"/>
      <c r="C16" s="314" t="s">
        <v>242</v>
      </c>
      <c r="D16" s="952"/>
      <c r="E16" s="465"/>
      <c r="F16" s="464">
        <v>1567</v>
      </c>
      <c r="G16" s="805"/>
      <c r="H16" s="464">
        <v>1253</v>
      </c>
      <c r="I16" s="805"/>
      <c r="J16" s="464">
        <v>1687</v>
      </c>
      <c r="K16" s="805"/>
      <c r="L16" s="464">
        <v>1251</v>
      </c>
      <c r="M16" s="805"/>
      <c r="N16" s="464">
        <v>1707</v>
      </c>
      <c r="O16" s="805"/>
      <c r="P16" s="464">
        <v>1082</v>
      </c>
      <c r="Q16" s="805"/>
      <c r="R16" s="464">
        <v>1224</v>
      </c>
      <c r="S16" s="805"/>
      <c r="T16" s="464">
        <v>1189</v>
      </c>
      <c r="U16" s="805"/>
      <c r="V16" s="502">
        <v>1496</v>
      </c>
      <c r="W16" s="805"/>
      <c r="X16" s="502">
        <v>1402</v>
      </c>
      <c r="Y16" s="805"/>
      <c r="Z16" s="502">
        <v>1529</v>
      </c>
      <c r="AA16" s="805"/>
      <c r="AB16" s="502">
        <v>1574</v>
      </c>
      <c r="AC16" s="805"/>
      <c r="AD16" s="502">
        <v>1550</v>
      </c>
      <c r="AE16" s="953"/>
      <c r="AF16" s="801"/>
    </row>
    <row r="17" spans="1:32" s="830" customFormat="1" ht="4.5" customHeight="1">
      <c r="A17" s="801"/>
      <c r="B17" s="951"/>
      <c r="C17" s="243"/>
      <c r="D17" s="952"/>
      <c r="E17" s="954"/>
      <c r="F17" s="805"/>
      <c r="G17" s="805"/>
      <c r="H17" s="805"/>
      <c r="I17" s="805"/>
      <c r="J17" s="805"/>
      <c r="K17" s="805"/>
      <c r="L17" s="805"/>
      <c r="M17" s="805"/>
      <c r="N17" s="805"/>
      <c r="O17" s="805"/>
      <c r="P17" s="805"/>
      <c r="Q17" s="805"/>
      <c r="R17" s="805"/>
      <c r="S17" s="805"/>
      <c r="T17" s="805"/>
      <c r="U17" s="805"/>
      <c r="V17" s="955"/>
      <c r="W17" s="805"/>
      <c r="X17" s="955"/>
      <c r="Y17" s="805"/>
      <c r="Z17" s="955"/>
      <c r="AA17" s="805"/>
      <c r="AB17" s="955"/>
      <c r="AC17" s="805"/>
      <c r="AD17" s="955"/>
      <c r="AE17" s="953"/>
      <c r="AF17" s="801"/>
    </row>
    <row r="18" spans="1:32" s="961" customFormat="1" ht="10.5" customHeight="1">
      <c r="A18" s="956"/>
      <c r="B18" s="957"/>
      <c r="C18" s="1424" t="s">
        <v>466</v>
      </c>
      <c r="D18" s="1424"/>
      <c r="E18" s="946"/>
      <c r="F18" s="958"/>
      <c r="G18" s="958"/>
      <c r="H18" s="958"/>
      <c r="I18" s="958"/>
      <c r="J18" s="958"/>
      <c r="K18" s="958"/>
      <c r="L18" s="958"/>
      <c r="M18" s="958"/>
      <c r="N18" s="958"/>
      <c r="O18" s="958"/>
      <c r="P18" s="958"/>
      <c r="Q18" s="958"/>
      <c r="R18" s="958"/>
      <c r="S18" s="958"/>
      <c r="T18" s="958"/>
      <c r="U18" s="958"/>
      <c r="V18" s="959"/>
      <c r="W18" s="958"/>
      <c r="X18" s="959"/>
      <c r="Y18" s="958"/>
      <c r="Z18" s="959"/>
      <c r="AA18" s="958"/>
      <c r="AB18" s="959"/>
      <c r="AC18" s="958"/>
      <c r="AD18" s="959"/>
      <c r="AE18" s="960"/>
      <c r="AF18" s="956"/>
    </row>
    <row r="19" spans="1:32" s="830" customFormat="1" ht="12" customHeight="1">
      <c r="A19" s="801"/>
      <c r="B19" s="951"/>
      <c r="C19" s="314" t="s">
        <v>373</v>
      </c>
      <c r="D19" s="952"/>
      <c r="E19" s="962"/>
      <c r="F19" s="464">
        <v>10596</v>
      </c>
      <c r="G19" s="805"/>
      <c r="H19" s="464">
        <v>8098</v>
      </c>
      <c r="I19" s="805"/>
      <c r="J19" s="464">
        <v>10654</v>
      </c>
      <c r="K19" s="805"/>
      <c r="L19" s="464">
        <v>8001</v>
      </c>
      <c r="M19" s="805"/>
      <c r="N19" s="464">
        <v>8468</v>
      </c>
      <c r="O19" s="805"/>
      <c r="P19" s="464">
        <v>7177</v>
      </c>
      <c r="Q19" s="805"/>
      <c r="R19" s="464">
        <v>7515</v>
      </c>
      <c r="S19" s="805"/>
      <c r="T19" s="464">
        <v>9581</v>
      </c>
      <c r="U19" s="805"/>
      <c r="V19" s="502">
        <v>8309</v>
      </c>
      <c r="W19" s="805"/>
      <c r="X19" s="502">
        <v>7732</v>
      </c>
      <c r="Y19" s="805"/>
      <c r="Z19" s="502">
        <v>9184</v>
      </c>
      <c r="AA19" s="805"/>
      <c r="AB19" s="502">
        <v>11376</v>
      </c>
      <c r="AC19" s="805"/>
      <c r="AD19" s="502">
        <v>11175</v>
      </c>
      <c r="AE19" s="953"/>
      <c r="AF19" s="801"/>
    </row>
    <row r="20" spans="1:32" s="830" customFormat="1" ht="12" customHeight="1">
      <c r="A20" s="801"/>
      <c r="B20" s="951"/>
      <c r="C20" s="314" t="s">
        <v>375</v>
      </c>
      <c r="D20" s="952"/>
      <c r="E20" s="962"/>
      <c r="F20" s="464">
        <v>7401</v>
      </c>
      <c r="G20" s="805"/>
      <c r="H20" s="464">
        <v>5667</v>
      </c>
      <c r="I20" s="805"/>
      <c r="J20" s="464">
        <v>7099</v>
      </c>
      <c r="K20" s="805"/>
      <c r="L20" s="464">
        <v>5667</v>
      </c>
      <c r="M20" s="805"/>
      <c r="N20" s="464">
        <v>5626</v>
      </c>
      <c r="O20" s="805"/>
      <c r="P20" s="464">
        <v>5135</v>
      </c>
      <c r="Q20" s="805"/>
      <c r="R20" s="464">
        <v>5354</v>
      </c>
      <c r="S20" s="805"/>
      <c r="T20" s="464">
        <v>4926</v>
      </c>
      <c r="U20" s="805"/>
      <c r="V20" s="502">
        <v>4739</v>
      </c>
      <c r="W20" s="805"/>
      <c r="X20" s="502">
        <v>4461</v>
      </c>
      <c r="Y20" s="805"/>
      <c r="Z20" s="502">
        <v>5308</v>
      </c>
      <c r="AA20" s="805"/>
      <c r="AB20" s="502">
        <v>7348</v>
      </c>
      <c r="AC20" s="805"/>
      <c r="AD20" s="502">
        <v>7364</v>
      </c>
      <c r="AE20" s="953"/>
      <c r="AF20" s="801"/>
    </row>
    <row r="21" spans="1:32" s="830" customFormat="1" ht="12" customHeight="1">
      <c r="A21" s="801"/>
      <c r="B21" s="951"/>
      <c r="C21" s="314" t="s">
        <v>374</v>
      </c>
      <c r="D21" s="828"/>
      <c r="E21" s="465"/>
      <c r="F21" s="464">
        <v>6571</v>
      </c>
      <c r="G21" s="805"/>
      <c r="H21" s="464">
        <v>6989</v>
      </c>
      <c r="I21" s="805"/>
      <c r="J21" s="464">
        <v>7505</v>
      </c>
      <c r="K21" s="805"/>
      <c r="L21" s="464">
        <v>6251</v>
      </c>
      <c r="M21" s="805"/>
      <c r="N21" s="464">
        <v>6465</v>
      </c>
      <c r="O21" s="805"/>
      <c r="P21" s="464">
        <v>5402</v>
      </c>
      <c r="Q21" s="805"/>
      <c r="R21" s="464">
        <v>6170</v>
      </c>
      <c r="S21" s="805"/>
      <c r="T21" s="464">
        <v>5090</v>
      </c>
      <c r="U21" s="805"/>
      <c r="V21" s="502">
        <v>5403</v>
      </c>
      <c r="W21" s="805"/>
      <c r="X21" s="502">
        <v>4885</v>
      </c>
      <c r="Y21" s="805"/>
      <c r="Z21" s="502">
        <v>5313</v>
      </c>
      <c r="AA21" s="805"/>
      <c r="AB21" s="502">
        <v>6483</v>
      </c>
      <c r="AC21" s="805"/>
      <c r="AD21" s="502">
        <v>6230</v>
      </c>
      <c r="AE21" s="953"/>
      <c r="AF21" s="801"/>
    </row>
    <row r="22" spans="1:32" s="830" customFormat="1" ht="12" customHeight="1">
      <c r="A22" s="801"/>
      <c r="B22" s="951"/>
      <c r="C22" s="314" t="s">
        <v>376</v>
      </c>
      <c r="D22" s="963"/>
      <c r="E22" s="962"/>
      <c r="F22" s="464">
        <v>5671</v>
      </c>
      <c r="G22" s="805"/>
      <c r="H22" s="464">
        <v>5989</v>
      </c>
      <c r="I22" s="805"/>
      <c r="J22" s="464">
        <v>6548</v>
      </c>
      <c r="K22" s="805"/>
      <c r="L22" s="464">
        <v>5144</v>
      </c>
      <c r="M22" s="805"/>
      <c r="N22" s="464">
        <v>5647</v>
      </c>
      <c r="O22" s="805"/>
      <c r="P22" s="464">
        <v>4295</v>
      </c>
      <c r="Q22" s="805"/>
      <c r="R22" s="464">
        <v>4831</v>
      </c>
      <c r="S22" s="805"/>
      <c r="T22" s="464">
        <v>4441</v>
      </c>
      <c r="U22" s="805"/>
      <c r="V22" s="502">
        <v>4885</v>
      </c>
      <c r="W22" s="805"/>
      <c r="X22" s="502">
        <v>4652</v>
      </c>
      <c r="Y22" s="805"/>
      <c r="Z22" s="502">
        <v>5556</v>
      </c>
      <c r="AA22" s="805"/>
      <c r="AB22" s="502">
        <v>6330</v>
      </c>
      <c r="AC22" s="805"/>
      <c r="AD22" s="502">
        <v>5607</v>
      </c>
      <c r="AE22" s="953"/>
      <c r="AF22" s="801"/>
    </row>
    <row r="23" spans="1:32" s="830" customFormat="1" ht="11.25" customHeight="1">
      <c r="A23" s="801"/>
      <c r="B23" s="951"/>
      <c r="C23" s="314" t="s">
        <v>377</v>
      </c>
      <c r="D23" s="952"/>
      <c r="E23" s="962"/>
      <c r="F23" s="464">
        <v>5594</v>
      </c>
      <c r="G23" s="805"/>
      <c r="H23" s="464">
        <v>5133</v>
      </c>
      <c r="I23" s="805"/>
      <c r="J23" s="464">
        <v>6424</v>
      </c>
      <c r="K23" s="805"/>
      <c r="L23" s="464">
        <v>5121</v>
      </c>
      <c r="M23" s="805"/>
      <c r="N23" s="464">
        <v>5378</v>
      </c>
      <c r="O23" s="805"/>
      <c r="P23" s="464">
        <v>4680</v>
      </c>
      <c r="Q23" s="805"/>
      <c r="R23" s="464">
        <v>5209</v>
      </c>
      <c r="S23" s="805"/>
      <c r="T23" s="464">
        <v>4369</v>
      </c>
      <c r="U23" s="805"/>
      <c r="V23" s="502">
        <v>4375</v>
      </c>
      <c r="W23" s="805"/>
      <c r="X23" s="502">
        <v>4169</v>
      </c>
      <c r="Y23" s="805"/>
      <c r="Z23" s="502">
        <v>4749</v>
      </c>
      <c r="AA23" s="805"/>
      <c r="AB23" s="502">
        <v>5588</v>
      </c>
      <c r="AC23" s="805"/>
      <c r="AD23" s="502">
        <v>5453</v>
      </c>
      <c r="AE23" s="953"/>
      <c r="AF23" s="801"/>
    </row>
    <row r="24" spans="1:32" s="830" customFormat="1" ht="12" hidden="1" customHeight="1">
      <c r="A24" s="801"/>
      <c r="B24" s="951"/>
      <c r="C24" s="314" t="s">
        <v>378</v>
      </c>
      <c r="D24" s="952"/>
      <c r="E24" s="962"/>
      <c r="F24" s="466">
        <v>5025</v>
      </c>
      <c r="G24" s="805"/>
      <c r="H24" s="466">
        <v>4181</v>
      </c>
      <c r="I24" s="805"/>
      <c r="J24" s="466">
        <v>6121</v>
      </c>
      <c r="K24" s="805"/>
      <c r="L24" s="464">
        <v>4776</v>
      </c>
      <c r="M24" s="805"/>
      <c r="N24" s="464">
        <v>5029</v>
      </c>
      <c r="O24" s="805"/>
      <c r="P24" s="464">
        <v>4251</v>
      </c>
      <c r="Q24" s="805"/>
      <c r="R24" s="464">
        <v>4481</v>
      </c>
      <c r="S24" s="805"/>
      <c r="T24" s="464">
        <v>3907</v>
      </c>
      <c r="U24" s="805"/>
      <c r="V24" s="502">
        <v>4242</v>
      </c>
      <c r="W24" s="805"/>
      <c r="X24" s="502">
        <v>4273</v>
      </c>
      <c r="Y24" s="805"/>
      <c r="Z24" s="502">
        <v>5221</v>
      </c>
      <c r="AA24" s="805"/>
      <c r="AB24" s="502">
        <v>5799</v>
      </c>
      <c r="AC24" s="805"/>
      <c r="AD24" s="502">
        <v>5052</v>
      </c>
      <c r="AE24" s="953"/>
      <c r="AF24" s="801"/>
    </row>
    <row r="25" spans="1:32" s="830" customFormat="1" ht="12" hidden="1" customHeight="1">
      <c r="A25" s="801"/>
      <c r="B25" s="951"/>
      <c r="C25" s="314" t="s">
        <v>379</v>
      </c>
      <c r="D25" s="828"/>
      <c r="E25" s="465"/>
      <c r="F25" s="466">
        <v>2438</v>
      </c>
      <c r="G25" s="805"/>
      <c r="H25" s="466">
        <v>2719</v>
      </c>
      <c r="I25" s="805"/>
      <c r="J25" s="466">
        <v>2980</v>
      </c>
      <c r="K25" s="805"/>
      <c r="L25" s="464">
        <v>2477</v>
      </c>
      <c r="M25" s="805"/>
      <c r="N25" s="464">
        <v>2933</v>
      </c>
      <c r="O25" s="805"/>
      <c r="P25" s="464">
        <v>2043</v>
      </c>
      <c r="Q25" s="805"/>
      <c r="R25" s="464">
        <v>2424</v>
      </c>
      <c r="S25" s="805"/>
      <c r="T25" s="464">
        <v>1904</v>
      </c>
      <c r="U25" s="805"/>
      <c r="V25" s="502">
        <v>1897</v>
      </c>
      <c r="W25" s="805"/>
      <c r="X25" s="502">
        <v>2029</v>
      </c>
      <c r="Y25" s="805"/>
      <c r="Z25" s="502">
        <v>2351</v>
      </c>
      <c r="AA25" s="805"/>
      <c r="AB25" s="502">
        <v>2469</v>
      </c>
      <c r="AC25" s="805"/>
      <c r="AD25" s="502">
        <v>2242</v>
      </c>
      <c r="AE25" s="953"/>
      <c r="AF25" s="801"/>
    </row>
    <row r="26" spans="1:32" s="830" customFormat="1" ht="12.75" hidden="1" customHeight="1">
      <c r="A26" s="801"/>
      <c r="B26" s="951"/>
      <c r="C26" s="314" t="s">
        <v>380</v>
      </c>
      <c r="D26" s="828"/>
      <c r="E26" s="465"/>
      <c r="F26" s="466">
        <v>1796</v>
      </c>
      <c r="G26" s="805"/>
      <c r="H26" s="466">
        <v>1443</v>
      </c>
      <c r="I26" s="805"/>
      <c r="J26" s="466">
        <v>2011</v>
      </c>
      <c r="K26" s="805"/>
      <c r="L26" s="464">
        <v>1997</v>
      </c>
      <c r="M26" s="805"/>
      <c r="N26" s="464">
        <v>1819</v>
      </c>
      <c r="O26" s="805"/>
      <c r="P26" s="464">
        <v>1351</v>
      </c>
      <c r="Q26" s="805"/>
      <c r="R26" s="464">
        <v>1272</v>
      </c>
      <c r="S26" s="805"/>
      <c r="T26" s="464">
        <v>1347</v>
      </c>
      <c r="U26" s="805"/>
      <c r="V26" s="502">
        <v>1820</v>
      </c>
      <c r="W26" s="805"/>
      <c r="X26" s="502">
        <v>1321</v>
      </c>
      <c r="Y26" s="805"/>
      <c r="Z26" s="502">
        <v>1379</v>
      </c>
      <c r="AA26" s="805"/>
      <c r="AB26" s="502">
        <v>2425</v>
      </c>
      <c r="AC26" s="805"/>
      <c r="AD26" s="502">
        <v>1946</v>
      </c>
      <c r="AE26" s="953"/>
      <c r="AF26" s="801"/>
    </row>
    <row r="27" spans="1:32" s="830" customFormat="1" ht="12" hidden="1" customHeight="1">
      <c r="A27" s="801"/>
      <c r="B27" s="951"/>
      <c r="C27" s="314" t="s">
        <v>381</v>
      </c>
      <c r="D27" s="828"/>
      <c r="E27" s="465"/>
      <c r="F27" s="466">
        <v>636</v>
      </c>
      <c r="G27" s="805"/>
      <c r="H27" s="466">
        <v>624</v>
      </c>
      <c r="I27" s="805"/>
      <c r="J27" s="466">
        <v>826</v>
      </c>
      <c r="K27" s="805"/>
      <c r="L27" s="464">
        <v>538</v>
      </c>
      <c r="M27" s="805"/>
      <c r="N27" s="464">
        <v>512</v>
      </c>
      <c r="O27" s="805"/>
      <c r="P27" s="464">
        <v>629</v>
      </c>
      <c r="Q27" s="805"/>
      <c r="R27" s="464">
        <v>391</v>
      </c>
      <c r="S27" s="805"/>
      <c r="T27" s="464">
        <v>1081</v>
      </c>
      <c r="U27" s="805"/>
      <c r="V27" s="502">
        <v>3101</v>
      </c>
      <c r="W27" s="805"/>
      <c r="X27" s="502">
        <v>3877</v>
      </c>
      <c r="Y27" s="805"/>
      <c r="Z27" s="502">
        <v>9937</v>
      </c>
      <c r="AA27" s="805"/>
      <c r="AB27" s="502">
        <v>980</v>
      </c>
      <c r="AC27" s="805"/>
      <c r="AD27" s="502">
        <v>783</v>
      </c>
      <c r="AE27" s="953"/>
      <c r="AF27" s="801"/>
    </row>
    <row r="28" spans="1:32" s="830" customFormat="1" ht="4.5" customHeight="1">
      <c r="A28" s="801"/>
      <c r="B28" s="951"/>
      <c r="C28" s="314"/>
      <c r="D28" s="952"/>
      <c r="E28" s="964"/>
      <c r="F28" s="805"/>
      <c r="G28" s="805"/>
      <c r="H28" s="805"/>
      <c r="I28" s="805"/>
      <c r="J28" s="805"/>
      <c r="K28" s="805"/>
      <c r="L28" s="464"/>
      <c r="M28" s="805"/>
      <c r="N28" s="464"/>
      <c r="O28" s="805"/>
      <c r="P28" s="464"/>
      <c r="Q28" s="805"/>
      <c r="R28" s="464"/>
      <c r="S28" s="805"/>
      <c r="T28" s="464"/>
      <c r="U28" s="805"/>
      <c r="V28" s="502"/>
      <c r="W28" s="805"/>
      <c r="X28" s="502"/>
      <c r="Y28" s="805"/>
      <c r="Z28" s="502"/>
      <c r="AA28" s="805"/>
      <c r="AB28" s="502"/>
      <c r="AC28" s="805"/>
      <c r="AD28" s="502"/>
      <c r="AE28" s="953"/>
      <c r="AF28" s="801"/>
    </row>
    <row r="29" spans="1:32" s="830" customFormat="1" ht="12" customHeight="1">
      <c r="A29" s="801"/>
      <c r="B29" s="951"/>
      <c r="C29" s="1424" t="s">
        <v>382</v>
      </c>
      <c r="D29" s="1424"/>
      <c r="E29" s="964"/>
      <c r="F29" s="947">
        <v>6573</v>
      </c>
      <c r="G29" s="947"/>
      <c r="H29" s="947">
        <v>4326</v>
      </c>
      <c r="I29" s="947"/>
      <c r="J29" s="947">
        <v>7416</v>
      </c>
      <c r="K29" s="947"/>
      <c r="L29" s="947">
        <v>5872</v>
      </c>
      <c r="M29" s="947"/>
      <c r="N29" s="947">
        <v>6278</v>
      </c>
      <c r="O29" s="947"/>
      <c r="P29" s="947">
        <v>4992</v>
      </c>
      <c r="Q29" s="947"/>
      <c r="R29" s="947">
        <v>5413</v>
      </c>
      <c r="S29" s="947"/>
      <c r="T29" s="947">
        <v>5907</v>
      </c>
      <c r="U29" s="947"/>
      <c r="V29" s="948">
        <v>7686</v>
      </c>
      <c r="W29" s="947"/>
      <c r="X29" s="948">
        <v>9342</v>
      </c>
      <c r="Y29" s="947"/>
      <c r="Z29" s="948">
        <v>10593</v>
      </c>
      <c r="AA29" s="947"/>
      <c r="AB29" s="948">
        <v>10371</v>
      </c>
      <c r="AC29" s="947"/>
      <c r="AD29" s="948">
        <v>8102</v>
      </c>
      <c r="AE29" s="953"/>
      <c r="AF29" s="801"/>
    </row>
    <row r="30" spans="1:32" s="961" customFormat="1" ht="12" customHeight="1">
      <c r="A30" s="956"/>
      <c r="B30" s="957"/>
      <c r="C30" s="1424" t="s">
        <v>467</v>
      </c>
      <c r="D30" s="1424"/>
      <c r="E30" s="946">
        <f>SUM(E31:E34)</f>
        <v>0</v>
      </c>
      <c r="F30" s="947">
        <v>62137</v>
      </c>
      <c r="G30" s="947"/>
      <c r="H30" s="947">
        <v>59862</v>
      </c>
      <c r="I30" s="947"/>
      <c r="J30" s="947">
        <v>68433</v>
      </c>
      <c r="K30" s="947"/>
      <c r="L30" s="947">
        <v>54356</v>
      </c>
      <c r="M30" s="947"/>
      <c r="N30" s="947">
        <v>59151</v>
      </c>
      <c r="O30" s="947"/>
      <c r="P30" s="947">
        <v>47968</v>
      </c>
      <c r="Q30" s="947"/>
      <c r="R30" s="947">
        <v>51422</v>
      </c>
      <c r="S30" s="947"/>
      <c r="T30" s="947">
        <v>50258</v>
      </c>
      <c r="U30" s="947"/>
      <c r="V30" s="948">
        <v>54481</v>
      </c>
      <c r="W30" s="947"/>
      <c r="X30" s="948">
        <v>51098</v>
      </c>
      <c r="Y30" s="947"/>
      <c r="Z30" s="948">
        <v>64195</v>
      </c>
      <c r="AA30" s="947"/>
      <c r="AB30" s="948">
        <v>65371</v>
      </c>
      <c r="AC30" s="947"/>
      <c r="AD30" s="948">
        <v>61769</v>
      </c>
      <c r="AE30" s="960"/>
      <c r="AF30" s="956"/>
    </row>
    <row r="31" spans="1:32" s="830" customFormat="1" ht="12.75" customHeight="1">
      <c r="A31" s="801"/>
      <c r="B31" s="951"/>
      <c r="C31" s="1375" t="s">
        <v>383</v>
      </c>
      <c r="D31" s="952"/>
      <c r="E31" s="962"/>
      <c r="F31" s="464">
        <v>2400</v>
      </c>
      <c r="G31" s="805"/>
      <c r="H31" s="464">
        <v>2014</v>
      </c>
      <c r="I31" s="805"/>
      <c r="J31" s="464">
        <v>2653</v>
      </c>
      <c r="K31" s="805"/>
      <c r="L31" s="464">
        <v>2684</v>
      </c>
      <c r="M31" s="805"/>
      <c r="N31" s="464">
        <v>2316</v>
      </c>
      <c r="O31" s="805"/>
      <c r="P31" s="464">
        <v>1693</v>
      </c>
      <c r="Q31" s="805"/>
      <c r="R31" s="464">
        <v>1511</v>
      </c>
      <c r="S31" s="805"/>
      <c r="T31" s="464">
        <v>1707</v>
      </c>
      <c r="U31" s="805"/>
      <c r="V31" s="502">
        <v>2513</v>
      </c>
      <c r="W31" s="805"/>
      <c r="X31" s="502">
        <v>1751</v>
      </c>
      <c r="Y31" s="805"/>
      <c r="Z31" s="502">
        <v>1903</v>
      </c>
      <c r="AA31" s="805"/>
      <c r="AB31" s="502">
        <v>3150</v>
      </c>
      <c r="AC31" s="805"/>
      <c r="AD31" s="502">
        <v>2811</v>
      </c>
      <c r="AE31" s="953"/>
      <c r="AF31" s="801"/>
    </row>
    <row r="32" spans="1:32" s="830" customFormat="1" ht="11.25" customHeight="1">
      <c r="A32" s="801"/>
      <c r="B32" s="951"/>
      <c r="C32" s="1375" t="s">
        <v>384</v>
      </c>
      <c r="D32" s="952"/>
      <c r="E32" s="962"/>
      <c r="F32" s="464">
        <v>17967</v>
      </c>
      <c r="G32" s="805"/>
      <c r="H32" s="464">
        <v>20285</v>
      </c>
      <c r="I32" s="805"/>
      <c r="J32" s="464">
        <v>20931</v>
      </c>
      <c r="K32" s="805"/>
      <c r="L32" s="464">
        <v>16983</v>
      </c>
      <c r="M32" s="805"/>
      <c r="N32" s="464">
        <v>19664</v>
      </c>
      <c r="O32" s="805"/>
      <c r="P32" s="464">
        <v>14803</v>
      </c>
      <c r="Q32" s="805"/>
      <c r="R32" s="464">
        <v>16769</v>
      </c>
      <c r="S32" s="805"/>
      <c r="T32" s="464">
        <v>14470</v>
      </c>
      <c r="U32" s="805"/>
      <c r="V32" s="502">
        <v>14471</v>
      </c>
      <c r="W32" s="805"/>
      <c r="X32" s="502">
        <v>13250</v>
      </c>
      <c r="Y32" s="805"/>
      <c r="Z32" s="502">
        <v>15818</v>
      </c>
      <c r="AA32" s="805"/>
      <c r="AB32" s="502">
        <v>18499</v>
      </c>
      <c r="AC32" s="805"/>
      <c r="AD32" s="502">
        <v>16938</v>
      </c>
      <c r="AE32" s="953"/>
      <c r="AF32" s="801"/>
    </row>
    <row r="33" spans="1:32" s="830" customFormat="1" ht="11.25" customHeight="1">
      <c r="A33" s="801"/>
      <c r="B33" s="951"/>
      <c r="C33" s="1375" t="s">
        <v>306</v>
      </c>
      <c r="D33" s="952"/>
      <c r="E33" s="962"/>
      <c r="F33" s="464">
        <v>41745</v>
      </c>
      <c r="G33" s="805"/>
      <c r="H33" s="464">
        <v>37538</v>
      </c>
      <c r="I33" s="805"/>
      <c r="J33" s="464">
        <v>44803</v>
      </c>
      <c r="K33" s="805"/>
      <c r="L33" s="464">
        <v>34662</v>
      </c>
      <c r="M33" s="805"/>
      <c r="N33" s="464">
        <v>37131</v>
      </c>
      <c r="O33" s="805"/>
      <c r="P33" s="464">
        <v>31442</v>
      </c>
      <c r="Q33" s="805"/>
      <c r="R33" s="464">
        <v>33095</v>
      </c>
      <c r="S33" s="805"/>
      <c r="T33" s="464">
        <v>34044</v>
      </c>
      <c r="U33" s="805"/>
      <c r="V33" s="502">
        <v>37459</v>
      </c>
      <c r="W33" s="805"/>
      <c r="X33" s="502">
        <v>36063</v>
      </c>
      <c r="Y33" s="805"/>
      <c r="Z33" s="502">
        <v>46417</v>
      </c>
      <c r="AA33" s="805"/>
      <c r="AB33" s="502">
        <v>43659</v>
      </c>
      <c r="AC33" s="805"/>
      <c r="AD33" s="502">
        <v>41962</v>
      </c>
      <c r="AE33" s="953"/>
      <c r="AF33" s="801"/>
    </row>
    <row r="34" spans="1:32" s="830" customFormat="1" ht="11.25" customHeight="1">
      <c r="A34" s="801"/>
      <c r="B34" s="951"/>
      <c r="C34" s="1375" t="s">
        <v>385</v>
      </c>
      <c r="D34" s="952"/>
      <c r="E34" s="962"/>
      <c r="F34" s="464">
        <v>25</v>
      </c>
      <c r="G34" s="805"/>
      <c r="H34" s="464">
        <v>25</v>
      </c>
      <c r="I34" s="805"/>
      <c r="J34" s="464">
        <v>46</v>
      </c>
      <c r="K34" s="805"/>
      <c r="L34" s="464">
        <v>27</v>
      </c>
      <c r="M34" s="805"/>
      <c r="N34" s="464">
        <v>40</v>
      </c>
      <c r="O34" s="805"/>
      <c r="P34" s="464">
        <v>30</v>
      </c>
      <c r="Q34" s="805"/>
      <c r="R34" s="464">
        <v>47</v>
      </c>
      <c r="S34" s="805"/>
      <c r="T34" s="464">
        <v>37</v>
      </c>
      <c r="U34" s="805"/>
      <c r="V34" s="502">
        <v>38</v>
      </c>
      <c r="W34" s="805"/>
      <c r="X34" s="502">
        <v>34</v>
      </c>
      <c r="Y34" s="805"/>
      <c r="Z34" s="502">
        <v>57</v>
      </c>
      <c r="AA34" s="805"/>
      <c r="AB34" s="502">
        <v>63</v>
      </c>
      <c r="AC34" s="805"/>
      <c r="AD34" s="502">
        <v>58</v>
      </c>
      <c r="AE34" s="953"/>
      <c r="AF34" s="801"/>
    </row>
    <row r="35" spans="1:32" ht="10.5" customHeight="1" thickBot="1">
      <c r="A35" s="4"/>
      <c r="B35" s="30"/>
      <c r="C35" s="965"/>
      <c r="D35" s="18"/>
      <c r="E35" s="302"/>
      <c r="F35" s="1374"/>
      <c r="G35" s="966"/>
      <c r="H35" s="1374"/>
      <c r="I35" s="966"/>
      <c r="J35" s="1374"/>
      <c r="K35" s="966"/>
      <c r="L35" s="1374"/>
      <c r="M35" s="966"/>
      <c r="N35" s="1374"/>
      <c r="O35" s="966"/>
      <c r="P35" s="1374"/>
      <c r="Q35" s="966"/>
      <c r="R35" s="1374"/>
      <c r="S35" s="966"/>
      <c r="T35" s="1374"/>
      <c r="U35" s="966"/>
      <c r="V35" s="491"/>
      <c r="W35" s="966"/>
      <c r="X35" s="491"/>
      <c r="Y35" s="966"/>
      <c r="Z35" s="491"/>
      <c r="AA35" s="966"/>
      <c r="AB35" s="491"/>
      <c r="AC35" s="966"/>
      <c r="AD35" s="491"/>
      <c r="AE35" s="5"/>
      <c r="AF35" s="4"/>
    </row>
    <row r="36" spans="1:32" ht="13.5" customHeight="1" thickBot="1">
      <c r="A36" s="4"/>
      <c r="B36" s="30"/>
      <c r="C36" s="294" t="s">
        <v>386</v>
      </c>
      <c r="D36" s="943"/>
      <c r="E36" s="943"/>
      <c r="F36" s="967"/>
      <c r="G36" s="967"/>
      <c r="H36" s="967"/>
      <c r="I36" s="967"/>
      <c r="J36" s="967"/>
      <c r="K36" s="967"/>
      <c r="L36" s="967"/>
      <c r="M36" s="967"/>
      <c r="N36" s="967"/>
      <c r="O36" s="967"/>
      <c r="P36" s="967"/>
      <c r="Q36" s="967"/>
      <c r="R36" s="967"/>
      <c r="S36" s="967"/>
      <c r="T36" s="967"/>
      <c r="U36" s="967"/>
      <c r="V36" s="967"/>
      <c r="W36" s="967"/>
      <c r="X36" s="967"/>
      <c r="Y36" s="967"/>
      <c r="Z36" s="967"/>
      <c r="AA36" s="967"/>
      <c r="AB36" s="967"/>
      <c r="AC36" s="967"/>
      <c r="AD36" s="967"/>
      <c r="AE36" s="5"/>
      <c r="AF36" s="4"/>
    </row>
    <row r="37" spans="1:32" ht="9.75" customHeight="1">
      <c r="A37" s="4"/>
      <c r="B37" s="30"/>
      <c r="C37" s="1376" t="s">
        <v>106</v>
      </c>
      <c r="D37" s="18"/>
      <c r="E37" s="968"/>
      <c r="F37" s="966"/>
      <c r="G37" s="966"/>
      <c r="H37" s="966"/>
      <c r="I37" s="966"/>
      <c r="J37" s="966"/>
      <c r="K37" s="966"/>
      <c r="L37" s="966"/>
      <c r="M37" s="966"/>
      <c r="N37" s="966"/>
      <c r="O37" s="966"/>
      <c r="P37" s="966"/>
      <c r="Q37" s="966"/>
      <c r="R37" s="966"/>
      <c r="S37" s="966"/>
      <c r="T37" s="966"/>
      <c r="U37" s="966"/>
      <c r="V37" s="966"/>
      <c r="W37" s="966"/>
      <c r="X37" s="966"/>
      <c r="Y37" s="966"/>
      <c r="Z37" s="966"/>
      <c r="AA37" s="966"/>
      <c r="AB37" s="966"/>
      <c r="AC37" s="966"/>
      <c r="AD37" s="966"/>
      <c r="AE37" s="5"/>
      <c r="AF37" s="4"/>
    </row>
    <row r="38" spans="1:32" ht="12" customHeight="1">
      <c r="A38" s="4"/>
      <c r="B38" s="30"/>
      <c r="C38" s="1424" t="s">
        <v>95</v>
      </c>
      <c r="D38" s="1424"/>
      <c r="E38" s="946">
        <f>SUM(E39:E45)</f>
        <v>0</v>
      </c>
      <c r="F38" s="947">
        <v>6711</v>
      </c>
      <c r="G38" s="947">
        <v>0</v>
      </c>
      <c r="H38" s="947">
        <v>5981</v>
      </c>
      <c r="I38" s="947">
        <v>0</v>
      </c>
      <c r="J38" s="947">
        <v>6901</v>
      </c>
      <c r="K38" s="947">
        <v>0</v>
      </c>
      <c r="L38" s="947">
        <v>5705</v>
      </c>
      <c r="M38" s="947">
        <v>0</v>
      </c>
      <c r="N38" s="947">
        <v>7517</v>
      </c>
      <c r="O38" s="947">
        <v>0</v>
      </c>
      <c r="P38" s="947">
        <v>7154</v>
      </c>
      <c r="Q38" s="947">
        <v>0</v>
      </c>
      <c r="R38" s="947">
        <v>8550</v>
      </c>
      <c r="S38" s="947">
        <v>0</v>
      </c>
      <c r="T38" s="947">
        <v>8386</v>
      </c>
      <c r="U38" s="947">
        <f>SUM(U39:U45)</f>
        <v>0</v>
      </c>
      <c r="V38" s="948">
        <v>8606</v>
      </c>
      <c r="W38" s="947">
        <v>0</v>
      </c>
      <c r="X38" s="948">
        <v>8686</v>
      </c>
      <c r="Y38" s="947">
        <v>0</v>
      </c>
      <c r="Z38" s="948">
        <v>9236</v>
      </c>
      <c r="AA38" s="947">
        <v>0</v>
      </c>
      <c r="AB38" s="948">
        <v>9234</v>
      </c>
      <c r="AC38" s="947">
        <v>0</v>
      </c>
      <c r="AD38" s="948">
        <v>8209</v>
      </c>
      <c r="AE38" s="5"/>
      <c r="AF38" s="4"/>
    </row>
    <row r="39" spans="1:32" ht="12" customHeight="1">
      <c r="A39" s="4"/>
      <c r="B39" s="30"/>
      <c r="C39" s="314" t="s">
        <v>336</v>
      </c>
      <c r="D39" s="1373"/>
      <c r="E39" s="463"/>
      <c r="F39" s="464">
        <v>2786</v>
      </c>
      <c r="G39" s="966"/>
      <c r="H39" s="464">
        <v>2859</v>
      </c>
      <c r="I39" s="966"/>
      <c r="J39" s="464">
        <v>2516</v>
      </c>
      <c r="K39" s="966"/>
      <c r="L39" s="464">
        <v>2138</v>
      </c>
      <c r="M39" s="966"/>
      <c r="N39" s="464">
        <v>2797</v>
      </c>
      <c r="O39" s="966"/>
      <c r="P39" s="464">
        <v>2543</v>
      </c>
      <c r="Q39" s="966"/>
      <c r="R39" s="464">
        <v>2781</v>
      </c>
      <c r="S39" s="966"/>
      <c r="T39" s="464">
        <v>2891</v>
      </c>
      <c r="U39" s="966"/>
      <c r="V39" s="502">
        <v>3139</v>
      </c>
      <c r="W39" s="966"/>
      <c r="X39" s="502">
        <v>2858</v>
      </c>
      <c r="Y39" s="966"/>
      <c r="Z39" s="502">
        <v>3505</v>
      </c>
      <c r="AA39" s="966"/>
      <c r="AB39" s="502">
        <v>3899</v>
      </c>
      <c r="AC39" s="966"/>
      <c r="AD39" s="502">
        <v>3622</v>
      </c>
      <c r="AE39" s="5"/>
      <c r="AF39" s="4"/>
    </row>
    <row r="40" spans="1:32" ht="12" customHeight="1">
      <c r="A40" s="4"/>
      <c r="B40" s="30"/>
      <c r="C40" s="314" t="s">
        <v>337</v>
      </c>
      <c r="D40" s="1373"/>
      <c r="E40" s="463"/>
      <c r="F40" s="464">
        <v>2022</v>
      </c>
      <c r="G40" s="966"/>
      <c r="H40" s="464">
        <v>1856</v>
      </c>
      <c r="I40" s="966"/>
      <c r="J40" s="464">
        <v>2334</v>
      </c>
      <c r="K40" s="966"/>
      <c r="L40" s="464">
        <v>1714</v>
      </c>
      <c r="M40" s="966"/>
      <c r="N40" s="464">
        <v>2254</v>
      </c>
      <c r="O40" s="966"/>
      <c r="P40" s="464">
        <v>1960</v>
      </c>
      <c r="Q40" s="966"/>
      <c r="R40" s="464">
        <v>2617</v>
      </c>
      <c r="S40" s="966"/>
      <c r="T40" s="464">
        <v>2593</v>
      </c>
      <c r="U40" s="966"/>
      <c r="V40" s="502">
        <v>2714</v>
      </c>
      <c r="W40" s="966"/>
      <c r="X40" s="502">
        <v>2962</v>
      </c>
      <c r="Y40" s="966"/>
      <c r="Z40" s="502">
        <v>3297</v>
      </c>
      <c r="AA40" s="966"/>
      <c r="AB40" s="502">
        <v>2934</v>
      </c>
      <c r="AC40" s="966"/>
      <c r="AD40" s="502">
        <v>2078</v>
      </c>
      <c r="AE40" s="5"/>
      <c r="AF40" s="4"/>
    </row>
    <row r="41" spans="1:32" ht="12" customHeight="1">
      <c r="A41" s="4"/>
      <c r="B41" s="30"/>
      <c r="C41" s="314" t="s">
        <v>86</v>
      </c>
      <c r="D41" s="1373"/>
      <c r="E41" s="463"/>
      <c r="F41" s="464">
        <v>668</v>
      </c>
      <c r="G41" s="966"/>
      <c r="H41" s="464">
        <v>439</v>
      </c>
      <c r="I41" s="966"/>
      <c r="J41" s="464">
        <v>729</v>
      </c>
      <c r="K41" s="966"/>
      <c r="L41" s="464">
        <v>656</v>
      </c>
      <c r="M41" s="966"/>
      <c r="N41" s="464">
        <v>768</v>
      </c>
      <c r="O41" s="966"/>
      <c r="P41" s="464">
        <v>871</v>
      </c>
      <c r="Q41" s="966"/>
      <c r="R41" s="464">
        <v>1081</v>
      </c>
      <c r="S41" s="966"/>
      <c r="T41" s="464">
        <v>942</v>
      </c>
      <c r="U41" s="966"/>
      <c r="V41" s="502">
        <v>906</v>
      </c>
      <c r="W41" s="966"/>
      <c r="X41" s="502">
        <v>1146</v>
      </c>
      <c r="Y41" s="966"/>
      <c r="Z41" s="502">
        <v>996</v>
      </c>
      <c r="AA41" s="966"/>
      <c r="AB41" s="502">
        <v>933</v>
      </c>
      <c r="AC41" s="966"/>
      <c r="AD41" s="502">
        <v>818</v>
      </c>
      <c r="AE41" s="5"/>
      <c r="AF41" s="4"/>
    </row>
    <row r="42" spans="1:32" ht="12" customHeight="1">
      <c r="A42" s="4"/>
      <c r="B42" s="30"/>
      <c r="C42" s="314" t="s">
        <v>339</v>
      </c>
      <c r="D42" s="1373"/>
      <c r="E42" s="463"/>
      <c r="F42" s="464">
        <v>791</v>
      </c>
      <c r="G42" s="966"/>
      <c r="H42" s="464">
        <v>479</v>
      </c>
      <c r="I42" s="966"/>
      <c r="J42" s="464">
        <v>867</v>
      </c>
      <c r="K42" s="966"/>
      <c r="L42" s="464">
        <v>636</v>
      </c>
      <c r="M42" s="966"/>
      <c r="N42" s="464">
        <v>877</v>
      </c>
      <c r="O42" s="966"/>
      <c r="P42" s="464">
        <v>859</v>
      </c>
      <c r="Q42" s="966"/>
      <c r="R42" s="464">
        <v>1210</v>
      </c>
      <c r="S42" s="966"/>
      <c r="T42" s="464">
        <v>1017</v>
      </c>
      <c r="U42" s="966"/>
      <c r="V42" s="502">
        <v>986</v>
      </c>
      <c r="W42" s="966"/>
      <c r="X42" s="502">
        <v>1114</v>
      </c>
      <c r="Y42" s="966"/>
      <c r="Z42" s="502">
        <v>992</v>
      </c>
      <c r="AA42" s="966"/>
      <c r="AB42" s="502">
        <v>878</v>
      </c>
      <c r="AC42" s="966"/>
      <c r="AD42" s="502">
        <v>1322</v>
      </c>
      <c r="AE42" s="5"/>
      <c r="AF42" s="4"/>
    </row>
    <row r="43" spans="1:32" ht="12" customHeight="1">
      <c r="A43" s="4"/>
      <c r="B43" s="30"/>
      <c r="C43" s="314" t="s">
        <v>340</v>
      </c>
      <c r="D43" s="1373"/>
      <c r="E43" s="463"/>
      <c r="F43" s="464">
        <v>251</v>
      </c>
      <c r="G43" s="966"/>
      <c r="H43" s="464">
        <v>119</v>
      </c>
      <c r="I43" s="966"/>
      <c r="J43" s="464">
        <v>232</v>
      </c>
      <c r="K43" s="966"/>
      <c r="L43" s="464">
        <v>402</v>
      </c>
      <c r="M43" s="966"/>
      <c r="N43" s="464">
        <v>692</v>
      </c>
      <c r="O43" s="966"/>
      <c r="P43" s="464">
        <v>725</v>
      </c>
      <c r="Q43" s="966"/>
      <c r="R43" s="464">
        <v>684</v>
      </c>
      <c r="S43" s="966"/>
      <c r="T43" s="464">
        <v>693</v>
      </c>
      <c r="U43" s="966"/>
      <c r="V43" s="502">
        <v>623</v>
      </c>
      <c r="W43" s="966"/>
      <c r="X43" s="502">
        <v>350</v>
      </c>
      <c r="Y43" s="966"/>
      <c r="Z43" s="502">
        <v>285</v>
      </c>
      <c r="AA43" s="966"/>
      <c r="AB43" s="502">
        <v>416</v>
      </c>
      <c r="AC43" s="966"/>
      <c r="AD43" s="502">
        <v>203</v>
      </c>
      <c r="AE43" s="5"/>
      <c r="AF43" s="4"/>
    </row>
    <row r="44" spans="1:32" ht="12" customHeight="1">
      <c r="A44" s="4"/>
      <c r="B44" s="30"/>
      <c r="C44" s="314" t="s">
        <v>241</v>
      </c>
      <c r="D44" s="1373"/>
      <c r="E44" s="463"/>
      <c r="F44" s="464">
        <v>12</v>
      </c>
      <c r="G44" s="966"/>
      <c r="H44" s="464">
        <v>15</v>
      </c>
      <c r="I44" s="966"/>
      <c r="J44" s="464">
        <v>41</v>
      </c>
      <c r="K44" s="966"/>
      <c r="L44" s="464">
        <v>27</v>
      </c>
      <c r="M44" s="966"/>
      <c r="N44" s="464">
        <v>39</v>
      </c>
      <c r="O44" s="966"/>
      <c r="P44" s="464">
        <v>64</v>
      </c>
      <c r="Q44" s="966"/>
      <c r="R44" s="464">
        <v>62</v>
      </c>
      <c r="S44" s="966"/>
      <c r="T44" s="464">
        <v>76</v>
      </c>
      <c r="U44" s="966"/>
      <c r="V44" s="502">
        <v>90</v>
      </c>
      <c r="W44" s="966"/>
      <c r="X44" s="502">
        <v>86</v>
      </c>
      <c r="Y44" s="966"/>
      <c r="Z44" s="502">
        <v>52</v>
      </c>
      <c r="AA44" s="966"/>
      <c r="AB44" s="502">
        <v>41</v>
      </c>
      <c r="AC44" s="966"/>
      <c r="AD44" s="502">
        <v>47</v>
      </c>
      <c r="AE44" s="5"/>
      <c r="AF44" s="4"/>
    </row>
    <row r="45" spans="1:32" ht="12" customHeight="1">
      <c r="A45" s="4"/>
      <c r="B45" s="30"/>
      <c r="C45" s="314" t="s">
        <v>242</v>
      </c>
      <c r="D45" s="1373"/>
      <c r="E45" s="463"/>
      <c r="F45" s="464">
        <v>181</v>
      </c>
      <c r="G45" s="966"/>
      <c r="H45" s="464">
        <v>214</v>
      </c>
      <c r="I45" s="966"/>
      <c r="J45" s="464">
        <v>182</v>
      </c>
      <c r="K45" s="966"/>
      <c r="L45" s="464">
        <v>132</v>
      </c>
      <c r="M45" s="966"/>
      <c r="N45" s="464">
        <v>90</v>
      </c>
      <c r="O45" s="966"/>
      <c r="P45" s="464">
        <v>132</v>
      </c>
      <c r="Q45" s="966"/>
      <c r="R45" s="464">
        <v>115</v>
      </c>
      <c r="S45" s="966"/>
      <c r="T45" s="464">
        <v>174</v>
      </c>
      <c r="U45" s="966"/>
      <c r="V45" s="502">
        <v>148</v>
      </c>
      <c r="W45" s="966"/>
      <c r="X45" s="502">
        <v>170</v>
      </c>
      <c r="Y45" s="966"/>
      <c r="Z45" s="502">
        <v>109</v>
      </c>
      <c r="AA45" s="966"/>
      <c r="AB45" s="502">
        <v>133</v>
      </c>
      <c r="AC45" s="966"/>
      <c r="AD45" s="502">
        <v>119</v>
      </c>
      <c r="AE45" s="5"/>
      <c r="AF45" s="4"/>
    </row>
    <row r="46" spans="1:32" ht="4.5" customHeight="1">
      <c r="A46" s="4"/>
      <c r="B46" s="30"/>
      <c r="C46" s="1373"/>
      <c r="D46" s="1373"/>
      <c r="E46" s="465"/>
      <c r="F46" s="966"/>
      <c r="G46" s="966"/>
      <c r="H46" s="966"/>
      <c r="I46" s="966"/>
      <c r="J46" s="966"/>
      <c r="K46" s="966"/>
      <c r="L46" s="966"/>
      <c r="M46" s="966"/>
      <c r="N46" s="966"/>
      <c r="O46" s="966"/>
      <c r="P46" s="966"/>
      <c r="Q46" s="966"/>
      <c r="R46" s="966"/>
      <c r="S46" s="966"/>
      <c r="T46" s="966"/>
      <c r="U46" s="966"/>
      <c r="V46" s="969"/>
      <c r="W46" s="966"/>
      <c r="X46" s="969"/>
      <c r="Y46" s="966"/>
      <c r="Z46" s="969"/>
      <c r="AA46" s="966"/>
      <c r="AB46" s="969"/>
      <c r="AC46" s="966"/>
      <c r="AD46" s="969"/>
      <c r="AE46" s="5"/>
      <c r="AF46" s="4"/>
    </row>
    <row r="47" spans="1:32" ht="12" customHeight="1">
      <c r="A47" s="4"/>
      <c r="B47" s="30"/>
      <c r="C47" s="1375" t="s">
        <v>383</v>
      </c>
      <c r="D47" s="18"/>
      <c r="E47" s="463"/>
      <c r="F47" s="464">
        <v>596</v>
      </c>
      <c r="G47" s="966"/>
      <c r="H47" s="464">
        <v>338</v>
      </c>
      <c r="I47" s="966"/>
      <c r="J47" s="464">
        <v>398</v>
      </c>
      <c r="K47" s="966"/>
      <c r="L47" s="464">
        <v>331</v>
      </c>
      <c r="M47" s="966"/>
      <c r="N47" s="464">
        <v>334</v>
      </c>
      <c r="O47" s="966"/>
      <c r="P47" s="464">
        <v>401</v>
      </c>
      <c r="Q47" s="966"/>
      <c r="R47" s="464">
        <v>597</v>
      </c>
      <c r="S47" s="966"/>
      <c r="T47" s="464">
        <v>324</v>
      </c>
      <c r="U47" s="966"/>
      <c r="V47" s="502">
        <v>395</v>
      </c>
      <c r="W47" s="966"/>
      <c r="X47" s="502">
        <v>527</v>
      </c>
      <c r="Y47" s="966"/>
      <c r="Z47" s="502">
        <v>392</v>
      </c>
      <c r="AA47" s="966"/>
      <c r="AB47" s="502">
        <v>894</v>
      </c>
      <c r="AC47" s="966"/>
      <c r="AD47" s="502">
        <v>948</v>
      </c>
      <c r="AE47" s="5"/>
      <c r="AF47" s="4"/>
    </row>
    <row r="48" spans="1:32" ht="12" customHeight="1">
      <c r="A48" s="4"/>
      <c r="B48" s="30"/>
      <c r="C48" s="1375" t="s">
        <v>384</v>
      </c>
      <c r="D48" s="18"/>
      <c r="E48" s="463"/>
      <c r="F48" s="464">
        <v>2071</v>
      </c>
      <c r="G48" s="966"/>
      <c r="H48" s="464">
        <v>1680</v>
      </c>
      <c r="I48" s="966"/>
      <c r="J48" s="464">
        <v>2070</v>
      </c>
      <c r="K48" s="966"/>
      <c r="L48" s="464">
        <v>1790</v>
      </c>
      <c r="M48" s="966"/>
      <c r="N48" s="464">
        <v>2267</v>
      </c>
      <c r="O48" s="966"/>
      <c r="P48" s="464">
        <v>1698</v>
      </c>
      <c r="Q48" s="966"/>
      <c r="R48" s="464">
        <v>2245</v>
      </c>
      <c r="S48" s="966"/>
      <c r="T48" s="464">
        <v>2349</v>
      </c>
      <c r="U48" s="966"/>
      <c r="V48" s="502">
        <v>2282</v>
      </c>
      <c r="W48" s="966"/>
      <c r="X48" s="502">
        <v>1849</v>
      </c>
      <c r="Y48" s="966"/>
      <c r="Z48" s="502">
        <v>2444</v>
      </c>
      <c r="AA48" s="966"/>
      <c r="AB48" s="502">
        <v>2593</v>
      </c>
      <c r="AC48" s="966"/>
      <c r="AD48" s="502">
        <v>2409</v>
      </c>
      <c r="AE48" s="5"/>
      <c r="AF48" s="4"/>
    </row>
    <row r="49" spans="1:32" ht="12" customHeight="1">
      <c r="A49" s="4"/>
      <c r="B49" s="30"/>
      <c r="C49" s="1375" t="s">
        <v>306</v>
      </c>
      <c r="D49" s="18"/>
      <c r="E49" s="463"/>
      <c r="F49" s="464">
        <v>4042</v>
      </c>
      <c r="G49" s="966"/>
      <c r="H49" s="464">
        <v>3959</v>
      </c>
      <c r="I49" s="966"/>
      <c r="J49" s="464">
        <v>4432</v>
      </c>
      <c r="K49" s="966"/>
      <c r="L49" s="464">
        <v>3582</v>
      </c>
      <c r="M49" s="966"/>
      <c r="N49" s="464">
        <v>4916</v>
      </c>
      <c r="O49" s="966"/>
      <c r="P49" s="464">
        <v>5055</v>
      </c>
      <c r="Q49" s="966"/>
      <c r="R49" s="464">
        <v>5708</v>
      </c>
      <c r="S49" s="966"/>
      <c r="T49" s="464">
        <v>5711</v>
      </c>
      <c r="U49" s="966"/>
      <c r="V49" s="502">
        <v>5929</v>
      </c>
      <c r="W49" s="966"/>
      <c r="X49" s="502">
        <v>6309</v>
      </c>
      <c r="Y49" s="966"/>
      <c r="Z49" s="502">
        <v>6400</v>
      </c>
      <c r="AA49" s="966"/>
      <c r="AB49" s="502">
        <v>5728</v>
      </c>
      <c r="AC49" s="966"/>
      <c r="AD49" s="502">
        <v>4833</v>
      </c>
      <c r="AE49" s="5"/>
      <c r="AF49" s="4"/>
    </row>
    <row r="50" spans="1:32" ht="11.25" customHeight="1">
      <c r="A50" s="4"/>
      <c r="B50" s="30"/>
      <c r="C50" s="1375" t="s">
        <v>385</v>
      </c>
      <c r="D50" s="18"/>
      <c r="E50" s="463"/>
      <c r="F50" s="464">
        <v>2</v>
      </c>
      <c r="G50" s="966"/>
      <c r="H50" s="464">
        <v>4</v>
      </c>
      <c r="I50" s="966"/>
      <c r="J50" s="464">
        <v>1</v>
      </c>
      <c r="K50" s="966"/>
      <c r="L50" s="464">
        <v>2</v>
      </c>
      <c r="M50" s="966"/>
      <c r="N50" s="464" t="s">
        <v>11</v>
      </c>
      <c r="O50" s="966"/>
      <c r="P50" s="502" t="s">
        <v>11</v>
      </c>
      <c r="Q50" s="966"/>
      <c r="R50" s="502" t="s">
        <v>11</v>
      </c>
      <c r="S50" s="966"/>
      <c r="T50" s="502">
        <v>2</v>
      </c>
      <c r="U50" s="966"/>
      <c r="V50" s="502" t="s">
        <v>11</v>
      </c>
      <c r="W50" s="966"/>
      <c r="X50" s="502">
        <v>1</v>
      </c>
      <c r="Y50" s="966"/>
      <c r="Z50" s="502" t="s">
        <v>11</v>
      </c>
      <c r="AA50" s="966"/>
      <c r="AB50" s="502">
        <v>19</v>
      </c>
      <c r="AC50" s="966"/>
      <c r="AD50" s="502">
        <v>19</v>
      </c>
      <c r="AE50" s="5"/>
      <c r="AF50" s="4"/>
    </row>
    <row r="51" spans="1:32" ht="3.75" customHeight="1">
      <c r="A51" s="4"/>
      <c r="B51" s="30"/>
      <c r="C51" s="1373"/>
      <c r="D51" s="1373"/>
      <c r="E51" s="465"/>
      <c r="F51" s="464"/>
      <c r="G51" s="966"/>
      <c r="H51" s="464"/>
      <c r="I51" s="966"/>
      <c r="J51" s="464"/>
      <c r="K51" s="966"/>
      <c r="L51" s="464"/>
      <c r="M51" s="966"/>
      <c r="N51" s="464"/>
      <c r="O51" s="966"/>
      <c r="P51" s="464"/>
      <c r="Q51" s="966"/>
      <c r="R51" s="464"/>
      <c r="S51" s="966"/>
      <c r="T51" s="464"/>
      <c r="U51" s="966"/>
      <c r="V51" s="502"/>
      <c r="W51" s="966"/>
      <c r="X51" s="502"/>
      <c r="Y51" s="966"/>
      <c r="Z51" s="502"/>
      <c r="AA51" s="966"/>
      <c r="AB51" s="502"/>
      <c r="AC51" s="966"/>
      <c r="AD51" s="502"/>
      <c r="AE51" s="5"/>
      <c r="AF51" s="4"/>
    </row>
    <row r="52" spans="1:32" ht="12" customHeight="1">
      <c r="A52" s="4"/>
      <c r="B52" s="30"/>
      <c r="C52" s="1373" t="s">
        <v>468</v>
      </c>
      <c r="D52" s="1373"/>
      <c r="E52" s="946"/>
      <c r="F52" s="464"/>
      <c r="G52" s="966"/>
      <c r="H52" s="464"/>
      <c r="I52" s="966"/>
      <c r="J52" s="464"/>
      <c r="K52" s="966"/>
      <c r="L52" s="464"/>
      <c r="M52" s="966"/>
      <c r="N52" s="464"/>
      <c r="O52" s="966"/>
      <c r="P52" s="464"/>
      <c r="Q52" s="966"/>
      <c r="R52" s="464"/>
      <c r="S52" s="966"/>
      <c r="T52" s="464"/>
      <c r="U52" s="966"/>
      <c r="V52" s="502"/>
      <c r="W52" s="966"/>
      <c r="X52" s="502"/>
      <c r="Y52" s="966"/>
      <c r="Z52" s="502"/>
      <c r="AA52" s="966"/>
      <c r="AB52" s="502"/>
      <c r="AC52" s="966"/>
      <c r="AD52" s="502"/>
      <c r="AE52" s="5"/>
      <c r="AF52" s="4"/>
    </row>
    <row r="53" spans="1:32" ht="12" customHeight="1">
      <c r="A53" s="4"/>
      <c r="B53" s="30"/>
      <c r="C53" s="1381" t="s">
        <v>373</v>
      </c>
      <c r="D53" s="18"/>
      <c r="E53" s="463"/>
      <c r="F53" s="464">
        <v>775</v>
      </c>
      <c r="G53" s="467"/>
      <c r="H53" s="464">
        <v>799</v>
      </c>
      <c r="I53" s="467"/>
      <c r="J53" s="464">
        <v>1047</v>
      </c>
      <c r="K53" s="467"/>
      <c r="L53" s="464">
        <v>975</v>
      </c>
      <c r="M53" s="467"/>
      <c r="N53" s="464">
        <v>1338</v>
      </c>
      <c r="O53" s="467"/>
      <c r="P53" s="464">
        <v>1418</v>
      </c>
      <c r="Q53" s="467"/>
      <c r="R53" s="464">
        <v>1799</v>
      </c>
      <c r="S53" s="467"/>
      <c r="T53" s="464">
        <v>1594</v>
      </c>
      <c r="U53" s="467"/>
      <c r="V53" s="502">
        <v>1568</v>
      </c>
      <c r="W53" s="467"/>
      <c r="X53" s="502">
        <v>1380</v>
      </c>
      <c r="Y53" s="467"/>
      <c r="Z53" s="502">
        <v>2359</v>
      </c>
      <c r="AA53" s="467"/>
      <c r="AB53" s="502">
        <v>1423</v>
      </c>
      <c r="AC53" s="467"/>
      <c r="AD53" s="502">
        <v>1031</v>
      </c>
      <c r="AE53" s="5"/>
      <c r="AF53" s="4"/>
    </row>
    <row r="54" spans="1:32" ht="12" customHeight="1">
      <c r="A54" s="4"/>
      <c r="B54" s="30"/>
      <c r="C54" s="1381" t="s">
        <v>387</v>
      </c>
      <c r="D54" s="18"/>
      <c r="E54" s="463"/>
      <c r="F54" s="464">
        <v>904</v>
      </c>
      <c r="G54" s="467"/>
      <c r="H54" s="464">
        <v>618</v>
      </c>
      <c r="I54" s="467"/>
      <c r="J54" s="464">
        <v>821</v>
      </c>
      <c r="K54" s="467"/>
      <c r="L54" s="464">
        <v>576</v>
      </c>
      <c r="M54" s="467"/>
      <c r="N54" s="464">
        <v>819</v>
      </c>
      <c r="O54" s="467"/>
      <c r="P54" s="464">
        <v>605</v>
      </c>
      <c r="Q54" s="467"/>
      <c r="R54" s="464">
        <v>855</v>
      </c>
      <c r="S54" s="467"/>
      <c r="T54" s="464">
        <v>774</v>
      </c>
      <c r="U54" s="467"/>
      <c r="V54" s="502">
        <v>772</v>
      </c>
      <c r="W54" s="467"/>
      <c r="X54" s="502">
        <v>609</v>
      </c>
      <c r="Y54" s="467"/>
      <c r="Z54" s="502">
        <v>1013</v>
      </c>
      <c r="AA54" s="467"/>
      <c r="AB54" s="502">
        <v>831</v>
      </c>
      <c r="AC54" s="467"/>
      <c r="AD54" s="502">
        <v>872</v>
      </c>
      <c r="AE54" s="5"/>
      <c r="AF54" s="4"/>
    </row>
    <row r="55" spans="1:32" ht="12" customHeight="1">
      <c r="A55" s="4"/>
      <c r="B55" s="30"/>
      <c r="C55" s="1381" t="s">
        <v>388</v>
      </c>
      <c r="D55" s="18"/>
      <c r="E55" s="463"/>
      <c r="F55" s="464">
        <v>655</v>
      </c>
      <c r="G55" s="467"/>
      <c r="H55" s="464">
        <v>326</v>
      </c>
      <c r="I55" s="467"/>
      <c r="J55" s="464">
        <v>492</v>
      </c>
      <c r="K55" s="467"/>
      <c r="L55" s="464">
        <v>330</v>
      </c>
      <c r="M55" s="467"/>
      <c r="N55" s="464">
        <v>580</v>
      </c>
      <c r="O55" s="467"/>
      <c r="P55" s="464">
        <v>428</v>
      </c>
      <c r="Q55" s="467"/>
      <c r="R55" s="464">
        <v>588</v>
      </c>
      <c r="S55" s="467"/>
      <c r="T55" s="464">
        <v>378</v>
      </c>
      <c r="U55" s="467"/>
      <c r="V55" s="502">
        <v>391</v>
      </c>
      <c r="W55" s="467"/>
      <c r="X55" s="502">
        <v>522</v>
      </c>
      <c r="Y55" s="467"/>
      <c r="Z55" s="502">
        <v>491</v>
      </c>
      <c r="AA55" s="467"/>
      <c r="AB55" s="502">
        <v>674</v>
      </c>
      <c r="AC55" s="467"/>
      <c r="AD55" s="502">
        <v>840</v>
      </c>
      <c r="AE55" s="5"/>
      <c r="AF55" s="4"/>
    </row>
    <row r="56" spans="1:32" ht="12" customHeight="1">
      <c r="A56" s="4"/>
      <c r="B56" s="30"/>
      <c r="C56" s="1381" t="s">
        <v>377</v>
      </c>
      <c r="D56" s="18"/>
      <c r="E56" s="463"/>
      <c r="F56" s="464">
        <v>707</v>
      </c>
      <c r="G56" s="467"/>
      <c r="H56" s="464">
        <v>662</v>
      </c>
      <c r="I56" s="467"/>
      <c r="J56" s="464">
        <v>664</v>
      </c>
      <c r="K56" s="467"/>
      <c r="L56" s="464">
        <v>520</v>
      </c>
      <c r="M56" s="467"/>
      <c r="N56" s="464">
        <v>660</v>
      </c>
      <c r="O56" s="467"/>
      <c r="P56" s="464">
        <v>622</v>
      </c>
      <c r="Q56" s="467"/>
      <c r="R56" s="464">
        <v>725</v>
      </c>
      <c r="S56" s="467"/>
      <c r="T56" s="464">
        <v>1019</v>
      </c>
      <c r="U56" s="467"/>
      <c r="V56" s="502">
        <v>856</v>
      </c>
      <c r="W56" s="467"/>
      <c r="X56" s="502">
        <v>1411</v>
      </c>
      <c r="Y56" s="467"/>
      <c r="Z56" s="502">
        <v>923</v>
      </c>
      <c r="AA56" s="467"/>
      <c r="AB56" s="502">
        <v>909</v>
      </c>
      <c r="AC56" s="467"/>
      <c r="AD56" s="502">
        <v>796</v>
      </c>
      <c r="AE56" s="5"/>
      <c r="AF56" s="4"/>
    </row>
    <row r="57" spans="1:32" ht="12" customHeight="1">
      <c r="A57" s="4"/>
      <c r="B57" s="30"/>
      <c r="C57" s="1381" t="s">
        <v>389</v>
      </c>
      <c r="D57" s="18"/>
      <c r="E57" s="463"/>
      <c r="F57" s="464">
        <v>362</v>
      </c>
      <c r="G57" s="467"/>
      <c r="H57" s="464">
        <v>209</v>
      </c>
      <c r="I57" s="467"/>
      <c r="J57" s="464">
        <v>400</v>
      </c>
      <c r="K57" s="467"/>
      <c r="L57" s="464">
        <v>324</v>
      </c>
      <c r="M57" s="467"/>
      <c r="N57" s="464">
        <v>373</v>
      </c>
      <c r="O57" s="467"/>
      <c r="P57" s="464">
        <v>330</v>
      </c>
      <c r="Q57" s="467"/>
      <c r="R57" s="464">
        <v>334</v>
      </c>
      <c r="S57" s="467"/>
      <c r="T57" s="464">
        <v>373</v>
      </c>
      <c r="U57" s="467"/>
      <c r="V57" s="502">
        <v>496</v>
      </c>
      <c r="W57" s="467"/>
      <c r="X57" s="502">
        <v>372</v>
      </c>
      <c r="Y57" s="467"/>
      <c r="Z57" s="502">
        <v>426</v>
      </c>
      <c r="AA57" s="467"/>
      <c r="AB57" s="502">
        <v>417</v>
      </c>
      <c r="AC57" s="467"/>
      <c r="AD57" s="502">
        <v>493</v>
      </c>
      <c r="AE57" s="5"/>
      <c r="AF57" s="4"/>
    </row>
    <row r="58" spans="1:32" ht="13.5" hidden="1" customHeight="1">
      <c r="A58" s="4"/>
      <c r="B58" s="30"/>
      <c r="C58" s="1381" t="s">
        <v>378</v>
      </c>
      <c r="D58" s="18"/>
      <c r="E58" s="463"/>
      <c r="F58" s="464">
        <v>422</v>
      </c>
      <c r="G58" s="467"/>
      <c r="H58" s="464">
        <v>503</v>
      </c>
      <c r="I58" s="467"/>
      <c r="J58" s="464">
        <v>329</v>
      </c>
      <c r="K58" s="467"/>
      <c r="L58" s="464">
        <v>254</v>
      </c>
      <c r="M58" s="467"/>
      <c r="N58" s="464">
        <v>375</v>
      </c>
      <c r="O58" s="467"/>
      <c r="P58" s="464">
        <v>333</v>
      </c>
      <c r="Q58" s="467"/>
      <c r="R58" s="464">
        <v>401</v>
      </c>
      <c r="S58" s="467"/>
      <c r="T58" s="464">
        <v>520</v>
      </c>
      <c r="U58" s="467"/>
      <c r="V58" s="502">
        <v>453</v>
      </c>
      <c r="W58" s="467"/>
      <c r="X58" s="502">
        <v>511</v>
      </c>
      <c r="Y58" s="467"/>
      <c r="Z58" s="502">
        <v>307</v>
      </c>
      <c r="AA58" s="467"/>
      <c r="AB58" s="502">
        <v>437</v>
      </c>
      <c r="AC58" s="467"/>
      <c r="AD58" s="502">
        <v>481</v>
      </c>
      <c r="AE58" s="5"/>
      <c r="AF58" s="4"/>
    </row>
    <row r="59" spans="1:32" ht="12" hidden="1" customHeight="1">
      <c r="A59" s="4"/>
      <c r="B59" s="30"/>
      <c r="C59" s="1381" t="s">
        <v>375</v>
      </c>
      <c r="D59" s="18"/>
      <c r="E59" s="463"/>
      <c r="F59" s="464">
        <v>568</v>
      </c>
      <c r="G59" s="467"/>
      <c r="H59" s="464">
        <v>421</v>
      </c>
      <c r="I59" s="467"/>
      <c r="J59" s="464">
        <v>516</v>
      </c>
      <c r="K59" s="467"/>
      <c r="L59" s="464">
        <v>574</v>
      </c>
      <c r="M59" s="467"/>
      <c r="N59" s="464">
        <v>647</v>
      </c>
      <c r="O59" s="467"/>
      <c r="P59" s="464">
        <v>788</v>
      </c>
      <c r="Q59" s="467"/>
      <c r="R59" s="464">
        <v>815</v>
      </c>
      <c r="S59" s="467"/>
      <c r="T59" s="464">
        <v>830</v>
      </c>
      <c r="U59" s="467"/>
      <c r="V59" s="502">
        <v>815</v>
      </c>
      <c r="W59" s="467"/>
      <c r="X59" s="502">
        <v>789</v>
      </c>
      <c r="Y59" s="467"/>
      <c r="Z59" s="502">
        <v>612</v>
      </c>
      <c r="AA59" s="467"/>
      <c r="AB59" s="502">
        <v>580</v>
      </c>
      <c r="AC59" s="467"/>
      <c r="AD59" s="502">
        <v>446</v>
      </c>
      <c r="AE59" s="5"/>
      <c r="AF59" s="4"/>
    </row>
    <row r="60" spans="1:32" ht="12" hidden="1" customHeight="1">
      <c r="A60" s="4"/>
      <c r="B60" s="30"/>
      <c r="C60" s="1381" t="s">
        <v>376</v>
      </c>
      <c r="D60" s="18"/>
      <c r="E60" s="463"/>
      <c r="F60" s="464">
        <v>268</v>
      </c>
      <c r="G60" s="467"/>
      <c r="H60" s="464">
        <v>412</v>
      </c>
      <c r="I60" s="467"/>
      <c r="J60" s="464">
        <v>354</v>
      </c>
      <c r="K60" s="467"/>
      <c r="L60" s="464">
        <v>284</v>
      </c>
      <c r="M60" s="467"/>
      <c r="N60" s="464">
        <v>444</v>
      </c>
      <c r="O60" s="467"/>
      <c r="P60" s="464">
        <v>483</v>
      </c>
      <c r="Q60" s="467"/>
      <c r="R60" s="464">
        <v>439</v>
      </c>
      <c r="S60" s="467"/>
      <c r="T60" s="464">
        <v>392</v>
      </c>
      <c r="U60" s="467"/>
      <c r="V60" s="502">
        <v>389</v>
      </c>
      <c r="W60" s="467"/>
      <c r="X60" s="502">
        <v>342</v>
      </c>
      <c r="Y60" s="467"/>
      <c r="Z60" s="502">
        <v>400</v>
      </c>
      <c r="AA60" s="467"/>
      <c r="AB60" s="502">
        <v>486</v>
      </c>
      <c r="AC60" s="467"/>
      <c r="AD60" s="502">
        <v>407</v>
      </c>
      <c r="AE60" s="5"/>
      <c r="AF60" s="4"/>
    </row>
    <row r="61" spans="1:32" ht="4.5" customHeight="1">
      <c r="A61" s="4"/>
      <c r="B61" s="30"/>
      <c r="C61" s="468"/>
      <c r="D61" s="18"/>
      <c r="E61" s="463"/>
      <c r="F61" s="464"/>
      <c r="G61" s="966"/>
      <c r="H61" s="464"/>
      <c r="I61" s="966"/>
      <c r="J61" s="464"/>
      <c r="K61" s="966"/>
      <c r="L61" s="464"/>
      <c r="M61" s="966"/>
      <c r="N61" s="464"/>
      <c r="O61" s="966"/>
      <c r="P61" s="464"/>
      <c r="Q61" s="966"/>
      <c r="R61" s="464"/>
      <c r="S61" s="966"/>
      <c r="T61" s="464"/>
      <c r="U61" s="966"/>
      <c r="V61" s="502"/>
      <c r="W61" s="966"/>
      <c r="X61" s="502"/>
      <c r="Y61" s="966"/>
      <c r="Z61" s="502"/>
      <c r="AA61" s="966"/>
      <c r="AB61" s="502"/>
      <c r="AC61" s="966"/>
      <c r="AD61" s="502"/>
      <c r="AE61" s="5"/>
      <c r="AF61" s="4"/>
    </row>
    <row r="62" spans="1:32" ht="12" customHeight="1">
      <c r="A62" s="4"/>
      <c r="B62" s="30"/>
      <c r="C62" s="1424" t="s">
        <v>390</v>
      </c>
      <c r="D62" s="1424"/>
      <c r="E62" s="469"/>
      <c r="F62" s="470">
        <v>10.5</v>
      </c>
      <c r="G62" s="470"/>
      <c r="H62" s="470">
        <v>7.9</v>
      </c>
      <c r="I62" s="470"/>
      <c r="J62" s="470">
        <v>11.5</v>
      </c>
      <c r="K62" s="470"/>
      <c r="L62" s="470">
        <v>8.6999999999999993</v>
      </c>
      <c r="M62" s="470"/>
      <c r="N62" s="470">
        <v>14.2</v>
      </c>
      <c r="O62" s="470"/>
      <c r="P62" s="470">
        <v>12.6</v>
      </c>
      <c r="Q62" s="470"/>
      <c r="R62" s="470">
        <v>15.2</v>
      </c>
      <c r="S62" s="470"/>
      <c r="T62" s="470">
        <v>14.9</v>
      </c>
      <c r="U62" s="470"/>
      <c r="V62" s="756">
        <f>+V38/V9*100</f>
        <v>13.8</v>
      </c>
      <c r="W62" s="470"/>
      <c r="X62" s="756">
        <f>+X38/X9*100</f>
        <v>14.4</v>
      </c>
      <c r="Y62" s="470"/>
      <c r="Z62" s="756">
        <f>+Z38/Z9*100</f>
        <v>12.3</v>
      </c>
      <c r="AA62" s="470"/>
      <c r="AB62" s="756">
        <f>+AB38/AB9*100</f>
        <v>12.2</v>
      </c>
      <c r="AC62" s="470"/>
      <c r="AD62" s="756">
        <f>+AD38/AD9*100</f>
        <v>11.7</v>
      </c>
      <c r="AE62" s="5"/>
      <c r="AF62" s="4"/>
    </row>
    <row r="63" spans="1:32" ht="11.25" customHeight="1" thickBot="1">
      <c r="A63" s="4"/>
      <c r="B63" s="30"/>
      <c r="C63" s="970"/>
      <c r="D63" s="5"/>
      <c r="E63" s="5"/>
      <c r="F63" s="1374"/>
      <c r="G63" s="966"/>
      <c r="H63" s="1374"/>
      <c r="I63" s="966"/>
      <c r="J63" s="1374"/>
      <c r="K63" s="966"/>
      <c r="L63" s="1374"/>
      <c r="M63" s="966"/>
      <c r="N63" s="1374"/>
      <c r="O63" s="966"/>
      <c r="P63" s="1374"/>
      <c r="Q63" s="966"/>
      <c r="R63" s="1374"/>
      <c r="S63" s="966"/>
      <c r="T63" s="1374"/>
      <c r="U63" s="966"/>
      <c r="V63" s="1374"/>
      <c r="W63" s="966"/>
      <c r="X63" s="1374"/>
      <c r="Y63" s="966"/>
      <c r="Z63" s="1374"/>
      <c r="AA63" s="966"/>
      <c r="AB63" s="1374"/>
      <c r="AC63" s="966"/>
      <c r="AD63" s="1374"/>
      <c r="AE63" s="5"/>
      <c r="AF63" s="4"/>
    </row>
    <row r="64" spans="1:32" s="12" customFormat="1" ht="13.5" customHeight="1" thickBot="1">
      <c r="A64" s="11"/>
      <c r="B64" s="31"/>
      <c r="C64" s="294" t="s">
        <v>391</v>
      </c>
      <c r="D64" s="971"/>
      <c r="E64" s="971"/>
      <c r="F64" s="967"/>
      <c r="G64" s="967"/>
      <c r="H64" s="967"/>
      <c r="I64" s="967"/>
      <c r="J64" s="967"/>
      <c r="K64" s="967"/>
      <c r="L64" s="967"/>
      <c r="M64" s="967"/>
      <c r="N64" s="967"/>
      <c r="O64" s="967"/>
      <c r="P64" s="967"/>
      <c r="Q64" s="967"/>
      <c r="R64" s="967"/>
      <c r="S64" s="967"/>
      <c r="T64" s="967"/>
      <c r="U64" s="967"/>
      <c r="V64" s="967"/>
      <c r="W64" s="967"/>
      <c r="X64" s="967"/>
      <c r="Y64" s="967"/>
      <c r="Z64" s="967"/>
      <c r="AA64" s="967"/>
      <c r="AB64" s="967"/>
      <c r="AC64" s="967"/>
      <c r="AD64" s="967"/>
      <c r="AE64" s="5"/>
      <c r="AF64" s="11"/>
    </row>
    <row r="65" spans="1:32" ht="9.75" customHeight="1">
      <c r="A65" s="4"/>
      <c r="B65" s="30"/>
      <c r="C65" s="1376" t="s">
        <v>106</v>
      </c>
      <c r="D65" s="972"/>
      <c r="E65" s="1384"/>
      <c r="F65" s="966"/>
      <c r="G65" s="966"/>
      <c r="H65" s="966"/>
      <c r="I65" s="966"/>
      <c r="J65" s="966"/>
      <c r="K65" s="966"/>
      <c r="L65" s="966"/>
      <c r="M65" s="966"/>
      <c r="N65" s="966"/>
      <c r="O65" s="966"/>
      <c r="P65" s="966"/>
      <c r="Q65" s="966"/>
      <c r="R65" s="966"/>
      <c r="S65" s="966"/>
      <c r="T65" s="966"/>
      <c r="U65" s="966"/>
      <c r="V65" s="966"/>
      <c r="W65" s="966"/>
      <c r="X65" s="966"/>
      <c r="Y65" s="966"/>
      <c r="Z65" s="966"/>
      <c r="AA65" s="966"/>
      <c r="AB65" s="966"/>
      <c r="AC65" s="966"/>
      <c r="AD65" s="966"/>
      <c r="AE65" s="5"/>
      <c r="AF65" s="4"/>
    </row>
    <row r="66" spans="1:32" ht="12" customHeight="1">
      <c r="A66" s="4"/>
      <c r="B66" s="30"/>
      <c r="C66" s="1424" t="s">
        <v>95</v>
      </c>
      <c r="D66" s="1424"/>
      <c r="E66" s="946">
        <f>SUM(E72:E78)</f>
        <v>0</v>
      </c>
      <c r="F66" s="947">
        <v>4348</v>
      </c>
      <c r="G66" s="966"/>
      <c r="H66" s="947">
        <v>3311</v>
      </c>
      <c r="I66" s="966"/>
      <c r="J66" s="947">
        <v>4256</v>
      </c>
      <c r="K66" s="966"/>
      <c r="L66" s="947">
        <v>3459</v>
      </c>
      <c r="M66" s="966"/>
      <c r="N66" s="947">
        <v>4086</v>
      </c>
      <c r="O66" s="966"/>
      <c r="P66" s="947">
        <v>4864</v>
      </c>
      <c r="Q66" s="966"/>
      <c r="R66" s="947">
        <v>5679</v>
      </c>
      <c r="S66" s="966"/>
      <c r="T66" s="947">
        <v>5554</v>
      </c>
      <c r="U66" s="966"/>
      <c r="V66" s="948">
        <v>5422</v>
      </c>
      <c r="W66" s="966"/>
      <c r="X66" s="948">
        <v>5527</v>
      </c>
      <c r="Y66" s="966"/>
      <c r="Z66" s="948">
        <v>6201</v>
      </c>
      <c r="AA66" s="966"/>
      <c r="AB66" s="948">
        <v>5503</v>
      </c>
      <c r="AC66" s="966"/>
      <c r="AD66" s="948">
        <v>4957</v>
      </c>
      <c r="AE66" s="5"/>
      <c r="AF66" s="4"/>
    </row>
    <row r="67" spans="1:32" ht="11.25" customHeight="1">
      <c r="A67" s="4"/>
      <c r="B67" s="30"/>
      <c r="C67" s="1375" t="s">
        <v>383</v>
      </c>
      <c r="D67" s="18"/>
      <c r="E67" s="463"/>
      <c r="F67" s="464">
        <v>430</v>
      </c>
      <c r="G67" s="966"/>
      <c r="H67" s="464">
        <v>164</v>
      </c>
      <c r="I67" s="966"/>
      <c r="J67" s="464">
        <v>227</v>
      </c>
      <c r="K67" s="966"/>
      <c r="L67" s="466">
        <v>163</v>
      </c>
      <c r="M67" s="966"/>
      <c r="N67" s="466">
        <v>197</v>
      </c>
      <c r="O67" s="966"/>
      <c r="P67" s="466">
        <v>399</v>
      </c>
      <c r="Q67" s="966"/>
      <c r="R67" s="466">
        <v>411</v>
      </c>
      <c r="S67" s="966"/>
      <c r="T67" s="466">
        <v>394</v>
      </c>
      <c r="U67" s="966"/>
      <c r="V67" s="757">
        <v>194</v>
      </c>
      <c r="W67" s="966"/>
      <c r="X67" s="757">
        <v>389</v>
      </c>
      <c r="Y67" s="966"/>
      <c r="Z67" s="757">
        <v>339</v>
      </c>
      <c r="AA67" s="966"/>
      <c r="AB67" s="502">
        <v>288</v>
      </c>
      <c r="AC67" s="966"/>
      <c r="AD67" s="502">
        <v>460</v>
      </c>
      <c r="AE67" s="5"/>
      <c r="AF67" s="4"/>
    </row>
    <row r="68" spans="1:32" ht="11.25" customHeight="1">
      <c r="A68" s="4"/>
      <c r="B68" s="30"/>
      <c r="C68" s="1375" t="s">
        <v>384</v>
      </c>
      <c r="D68" s="18"/>
      <c r="E68" s="463"/>
      <c r="F68" s="464">
        <v>1212</v>
      </c>
      <c r="G68" s="966"/>
      <c r="H68" s="464">
        <v>924</v>
      </c>
      <c r="I68" s="966"/>
      <c r="J68" s="464">
        <v>1218</v>
      </c>
      <c r="K68" s="966"/>
      <c r="L68" s="466">
        <v>1122</v>
      </c>
      <c r="M68" s="966"/>
      <c r="N68" s="466">
        <v>1245</v>
      </c>
      <c r="O68" s="966"/>
      <c r="P68" s="466">
        <v>1137</v>
      </c>
      <c r="Q68" s="966"/>
      <c r="R68" s="466">
        <v>1400</v>
      </c>
      <c r="S68" s="966"/>
      <c r="T68" s="466">
        <v>1337</v>
      </c>
      <c r="U68" s="966"/>
      <c r="V68" s="757">
        <v>1403</v>
      </c>
      <c r="W68" s="966"/>
      <c r="X68" s="757">
        <v>1170</v>
      </c>
      <c r="Y68" s="966"/>
      <c r="Z68" s="757">
        <v>1377</v>
      </c>
      <c r="AA68" s="966"/>
      <c r="AB68" s="502">
        <v>1554</v>
      </c>
      <c r="AC68" s="966"/>
      <c r="AD68" s="502">
        <v>1464</v>
      </c>
      <c r="AE68" s="5"/>
      <c r="AF68" s="4"/>
    </row>
    <row r="69" spans="1:32" ht="11.25" customHeight="1">
      <c r="A69" s="4"/>
      <c r="B69" s="30"/>
      <c r="C69" s="1375" t="s">
        <v>306</v>
      </c>
      <c r="D69" s="18"/>
      <c r="E69" s="463"/>
      <c r="F69" s="464">
        <v>2706</v>
      </c>
      <c r="G69" s="966"/>
      <c r="H69" s="464">
        <v>2219</v>
      </c>
      <c r="I69" s="966"/>
      <c r="J69" s="464">
        <v>2811</v>
      </c>
      <c r="K69" s="966"/>
      <c r="L69" s="466">
        <v>2173</v>
      </c>
      <c r="M69" s="966"/>
      <c r="N69" s="466">
        <v>2642</v>
      </c>
      <c r="O69" s="966"/>
      <c r="P69" s="466">
        <v>3328</v>
      </c>
      <c r="Q69" s="966"/>
      <c r="R69" s="466">
        <v>3868</v>
      </c>
      <c r="S69" s="966"/>
      <c r="T69" s="466">
        <v>3823</v>
      </c>
      <c r="U69" s="966"/>
      <c r="V69" s="757">
        <v>3823</v>
      </c>
      <c r="W69" s="966"/>
      <c r="X69" s="757">
        <v>3968</v>
      </c>
      <c r="Y69" s="966"/>
      <c r="Z69" s="757">
        <v>4485</v>
      </c>
      <c r="AA69" s="966"/>
      <c r="AB69" s="502">
        <v>3643</v>
      </c>
      <c r="AC69" s="966"/>
      <c r="AD69" s="502">
        <v>3018</v>
      </c>
      <c r="AE69" s="5"/>
      <c r="AF69" s="4"/>
    </row>
    <row r="70" spans="1:32" ht="11.25" customHeight="1">
      <c r="A70" s="4"/>
      <c r="B70" s="30"/>
      <c r="C70" s="1375" t="s">
        <v>385</v>
      </c>
      <c r="D70" s="18"/>
      <c r="E70" s="463"/>
      <c r="F70" s="464" t="s">
        <v>11</v>
      </c>
      <c r="G70" s="966"/>
      <c r="H70" s="464">
        <v>4</v>
      </c>
      <c r="I70" s="966"/>
      <c r="J70" s="464" t="s">
        <v>11</v>
      </c>
      <c r="K70" s="966"/>
      <c r="L70" s="464">
        <v>1</v>
      </c>
      <c r="M70" s="966"/>
      <c r="N70" s="464">
        <v>2</v>
      </c>
      <c r="O70" s="966"/>
      <c r="P70" s="464" t="s">
        <v>11</v>
      </c>
      <c r="Q70" s="966"/>
      <c r="R70" s="464" t="s">
        <v>11</v>
      </c>
      <c r="S70" s="966"/>
      <c r="T70" s="464" t="s">
        <v>11</v>
      </c>
      <c r="U70" s="966"/>
      <c r="V70" s="502">
        <v>2</v>
      </c>
      <c r="W70" s="966"/>
      <c r="X70" s="502" t="s">
        <v>11</v>
      </c>
      <c r="Y70" s="966"/>
      <c r="Z70" s="502" t="s">
        <v>11</v>
      </c>
      <c r="AA70" s="966"/>
      <c r="AB70" s="502">
        <v>18</v>
      </c>
      <c r="AC70" s="966"/>
      <c r="AD70" s="502">
        <v>15</v>
      </c>
      <c r="AE70" s="5"/>
      <c r="AF70" s="4"/>
    </row>
    <row r="71" spans="1:32" ht="3.75" customHeight="1">
      <c r="A71" s="4"/>
      <c r="B71" s="30"/>
      <c r="C71" s="55"/>
      <c r="D71" s="18"/>
      <c r="E71" s="973"/>
      <c r="F71" s="464"/>
      <c r="G71" s="966"/>
      <c r="H71" s="464"/>
      <c r="I71" s="966"/>
      <c r="J71" s="464"/>
      <c r="K71" s="966"/>
      <c r="L71" s="464"/>
      <c r="M71" s="966"/>
      <c r="N71" s="464"/>
      <c r="O71" s="966"/>
      <c r="P71" s="464"/>
      <c r="Q71" s="966"/>
      <c r="R71" s="464"/>
      <c r="S71" s="966"/>
      <c r="T71" s="464"/>
      <c r="U71" s="966"/>
      <c r="V71" s="502"/>
      <c r="W71" s="966"/>
      <c r="X71" s="502"/>
      <c r="Y71" s="966"/>
      <c r="Z71" s="502"/>
      <c r="AA71" s="966"/>
      <c r="AB71" s="502"/>
      <c r="AC71" s="966"/>
      <c r="AD71" s="502"/>
      <c r="AE71" s="5"/>
      <c r="AF71" s="4"/>
    </row>
    <row r="72" spans="1:32" ht="12.75" hidden="1" customHeight="1">
      <c r="A72" s="4"/>
      <c r="B72" s="30"/>
      <c r="C72" s="314" t="s">
        <v>336</v>
      </c>
      <c r="D72" s="18"/>
      <c r="E72" s="465"/>
      <c r="F72" s="464">
        <v>1638</v>
      </c>
      <c r="G72" s="966"/>
      <c r="H72" s="464">
        <v>1328</v>
      </c>
      <c r="I72" s="966"/>
      <c r="J72" s="464">
        <v>1466</v>
      </c>
      <c r="K72" s="966"/>
      <c r="L72" s="464">
        <v>1238</v>
      </c>
      <c r="M72" s="966"/>
      <c r="N72" s="464">
        <v>1421</v>
      </c>
      <c r="O72" s="966"/>
      <c r="P72" s="464">
        <v>1597</v>
      </c>
      <c r="Q72" s="966"/>
      <c r="R72" s="464">
        <v>1757</v>
      </c>
      <c r="S72" s="966"/>
      <c r="T72" s="464">
        <v>1539</v>
      </c>
      <c r="U72" s="966"/>
      <c r="V72" s="502">
        <v>1671</v>
      </c>
      <c r="W72" s="966"/>
      <c r="X72" s="502">
        <v>1389</v>
      </c>
      <c r="Y72" s="966"/>
      <c r="Z72" s="502">
        <v>2168</v>
      </c>
      <c r="AA72" s="966"/>
      <c r="AB72" s="502">
        <v>2106</v>
      </c>
      <c r="AC72" s="966"/>
      <c r="AD72" s="502">
        <v>1829</v>
      </c>
      <c r="AE72" s="5"/>
      <c r="AF72" s="4"/>
    </row>
    <row r="73" spans="1:32" ht="12.75" hidden="1" customHeight="1">
      <c r="A73" s="4"/>
      <c r="B73" s="30"/>
      <c r="C73" s="314" t="s">
        <v>337</v>
      </c>
      <c r="D73" s="18"/>
      <c r="E73" s="465"/>
      <c r="F73" s="464">
        <v>1472</v>
      </c>
      <c r="G73" s="966"/>
      <c r="H73" s="464">
        <v>1207</v>
      </c>
      <c r="I73" s="966"/>
      <c r="J73" s="464">
        <v>1731</v>
      </c>
      <c r="K73" s="966"/>
      <c r="L73" s="464">
        <v>1218</v>
      </c>
      <c r="M73" s="966"/>
      <c r="N73" s="464">
        <v>1458</v>
      </c>
      <c r="O73" s="966"/>
      <c r="P73" s="464">
        <v>1508</v>
      </c>
      <c r="Q73" s="966"/>
      <c r="R73" s="464">
        <v>1973</v>
      </c>
      <c r="S73" s="966"/>
      <c r="T73" s="464">
        <v>1971</v>
      </c>
      <c r="U73" s="966"/>
      <c r="V73" s="502">
        <v>1953</v>
      </c>
      <c r="W73" s="966"/>
      <c r="X73" s="502">
        <v>2393</v>
      </c>
      <c r="Y73" s="966"/>
      <c r="Z73" s="502">
        <v>2543</v>
      </c>
      <c r="AA73" s="966"/>
      <c r="AB73" s="502">
        <v>1961</v>
      </c>
      <c r="AC73" s="966"/>
      <c r="AD73" s="502">
        <v>1411</v>
      </c>
      <c r="AE73" s="5"/>
      <c r="AF73" s="4"/>
    </row>
    <row r="74" spans="1:32" ht="12.75" hidden="1" customHeight="1">
      <c r="A74" s="4"/>
      <c r="B74" s="30"/>
      <c r="C74" s="314" t="s">
        <v>86</v>
      </c>
      <c r="D74" s="18"/>
      <c r="E74" s="465"/>
      <c r="F74" s="464">
        <v>372</v>
      </c>
      <c r="G74" s="966"/>
      <c r="H74" s="464">
        <v>255</v>
      </c>
      <c r="I74" s="966"/>
      <c r="J74" s="464">
        <v>382</v>
      </c>
      <c r="K74" s="966"/>
      <c r="L74" s="464">
        <v>307</v>
      </c>
      <c r="M74" s="966"/>
      <c r="N74" s="464">
        <v>361</v>
      </c>
      <c r="O74" s="966"/>
      <c r="P74" s="464">
        <v>462</v>
      </c>
      <c r="Q74" s="966"/>
      <c r="R74" s="464">
        <v>527</v>
      </c>
      <c r="S74" s="966"/>
      <c r="T74" s="464">
        <v>498</v>
      </c>
      <c r="U74" s="966"/>
      <c r="V74" s="502">
        <v>445</v>
      </c>
      <c r="W74" s="966"/>
      <c r="X74" s="502">
        <v>434</v>
      </c>
      <c r="Y74" s="966"/>
      <c r="Z74" s="502">
        <v>433</v>
      </c>
      <c r="AA74" s="966"/>
      <c r="AB74" s="502">
        <v>522</v>
      </c>
      <c r="AC74" s="966"/>
      <c r="AD74" s="502">
        <v>563</v>
      </c>
      <c r="AE74" s="5"/>
      <c r="AF74" s="4"/>
    </row>
    <row r="75" spans="1:32" ht="12.75" hidden="1" customHeight="1">
      <c r="A75" s="4"/>
      <c r="B75" s="30"/>
      <c r="C75" s="314" t="s">
        <v>339</v>
      </c>
      <c r="D75" s="18"/>
      <c r="E75" s="465"/>
      <c r="F75" s="464">
        <v>584</v>
      </c>
      <c r="G75" s="966"/>
      <c r="H75" s="464">
        <v>236</v>
      </c>
      <c r="I75" s="966"/>
      <c r="J75" s="464">
        <v>404</v>
      </c>
      <c r="K75" s="966"/>
      <c r="L75" s="464">
        <v>292</v>
      </c>
      <c r="M75" s="966"/>
      <c r="N75" s="464">
        <v>372</v>
      </c>
      <c r="O75" s="966"/>
      <c r="P75" s="464">
        <v>592</v>
      </c>
      <c r="Q75" s="966"/>
      <c r="R75" s="464">
        <v>778</v>
      </c>
      <c r="S75" s="966"/>
      <c r="T75" s="464">
        <v>812</v>
      </c>
      <c r="U75" s="966"/>
      <c r="V75" s="502">
        <v>621</v>
      </c>
      <c r="W75" s="966"/>
      <c r="X75" s="502">
        <v>848</v>
      </c>
      <c r="Y75" s="966"/>
      <c r="Z75" s="502">
        <v>700</v>
      </c>
      <c r="AA75" s="966"/>
      <c r="AB75" s="502">
        <v>633</v>
      </c>
      <c r="AC75" s="966"/>
      <c r="AD75" s="502">
        <v>852</v>
      </c>
      <c r="AE75" s="5"/>
      <c r="AF75" s="4"/>
    </row>
    <row r="76" spans="1:32" ht="12.75" hidden="1" customHeight="1">
      <c r="A76" s="4"/>
      <c r="B76" s="30"/>
      <c r="C76" s="314" t="s">
        <v>340</v>
      </c>
      <c r="D76" s="18"/>
      <c r="E76" s="465"/>
      <c r="F76" s="464">
        <v>133</v>
      </c>
      <c r="G76" s="966"/>
      <c r="H76" s="464">
        <v>104</v>
      </c>
      <c r="I76" s="966"/>
      <c r="J76" s="464">
        <v>120</v>
      </c>
      <c r="K76" s="966"/>
      <c r="L76" s="464">
        <v>231</v>
      </c>
      <c r="M76" s="966"/>
      <c r="N76" s="464">
        <v>399</v>
      </c>
      <c r="O76" s="966"/>
      <c r="P76" s="464">
        <v>545</v>
      </c>
      <c r="Q76" s="966"/>
      <c r="R76" s="464">
        <v>504</v>
      </c>
      <c r="S76" s="966"/>
      <c r="T76" s="464">
        <v>546</v>
      </c>
      <c r="U76" s="966"/>
      <c r="V76" s="502">
        <v>546</v>
      </c>
      <c r="W76" s="966"/>
      <c r="X76" s="502">
        <v>274</v>
      </c>
      <c r="Y76" s="966"/>
      <c r="Z76" s="502">
        <v>225</v>
      </c>
      <c r="AA76" s="966"/>
      <c r="AB76" s="502">
        <v>134</v>
      </c>
      <c r="AC76" s="966"/>
      <c r="AD76" s="502">
        <v>166</v>
      </c>
      <c r="AE76" s="5"/>
      <c r="AF76" s="4"/>
    </row>
    <row r="77" spans="1:32" ht="12.75" hidden="1" customHeight="1">
      <c r="A77" s="4"/>
      <c r="B77" s="30"/>
      <c r="C77" s="314" t="s">
        <v>241</v>
      </c>
      <c r="D77" s="18"/>
      <c r="E77" s="465"/>
      <c r="F77" s="464">
        <v>23</v>
      </c>
      <c r="G77" s="966"/>
      <c r="H77" s="464">
        <v>5</v>
      </c>
      <c r="I77" s="966"/>
      <c r="J77" s="464">
        <v>15</v>
      </c>
      <c r="K77" s="966"/>
      <c r="L77" s="464">
        <v>29</v>
      </c>
      <c r="M77" s="966"/>
      <c r="N77" s="464">
        <v>17</v>
      </c>
      <c r="O77" s="966"/>
      <c r="P77" s="464">
        <v>73</v>
      </c>
      <c r="Q77" s="966"/>
      <c r="R77" s="464">
        <v>50</v>
      </c>
      <c r="S77" s="966"/>
      <c r="T77" s="464">
        <v>56</v>
      </c>
      <c r="U77" s="966"/>
      <c r="V77" s="502">
        <v>84</v>
      </c>
      <c r="W77" s="966"/>
      <c r="X77" s="502">
        <v>57</v>
      </c>
      <c r="Y77" s="966"/>
      <c r="Z77" s="502">
        <v>45</v>
      </c>
      <c r="AA77" s="966"/>
      <c r="AB77" s="502">
        <v>29</v>
      </c>
      <c r="AC77" s="966"/>
      <c r="AD77" s="502">
        <v>28</v>
      </c>
      <c r="AE77" s="5"/>
      <c r="AF77" s="4"/>
    </row>
    <row r="78" spans="1:32" ht="12.75" hidden="1" customHeight="1">
      <c r="A78" s="4"/>
      <c r="B78" s="30"/>
      <c r="C78" s="314" t="s">
        <v>242</v>
      </c>
      <c r="D78" s="18"/>
      <c r="E78" s="465"/>
      <c r="F78" s="464">
        <v>125</v>
      </c>
      <c r="G78" s="966"/>
      <c r="H78" s="464">
        <v>176</v>
      </c>
      <c r="I78" s="966"/>
      <c r="J78" s="464">
        <v>138</v>
      </c>
      <c r="K78" s="966"/>
      <c r="L78" s="464">
        <v>144</v>
      </c>
      <c r="M78" s="966"/>
      <c r="N78" s="464">
        <v>58</v>
      </c>
      <c r="O78" s="966"/>
      <c r="P78" s="464">
        <v>87</v>
      </c>
      <c r="Q78" s="966"/>
      <c r="R78" s="464">
        <v>90</v>
      </c>
      <c r="S78" s="966"/>
      <c r="T78" s="464">
        <v>132</v>
      </c>
      <c r="U78" s="966"/>
      <c r="V78" s="502">
        <v>102</v>
      </c>
      <c r="W78" s="966"/>
      <c r="X78" s="502">
        <v>132</v>
      </c>
      <c r="Y78" s="966"/>
      <c r="Z78" s="502">
        <v>87</v>
      </c>
      <c r="AA78" s="966"/>
      <c r="AB78" s="502">
        <v>118</v>
      </c>
      <c r="AC78" s="966"/>
      <c r="AD78" s="502">
        <v>108</v>
      </c>
      <c r="AE78" s="5"/>
      <c r="AF78" s="4"/>
    </row>
    <row r="79" spans="1:32" ht="4.5" hidden="1" customHeight="1">
      <c r="A79" s="4"/>
      <c r="B79" s="30"/>
      <c r="C79" s="55"/>
      <c r="D79" s="18"/>
      <c r="E79" s="1384"/>
      <c r="F79" s="464"/>
      <c r="G79" s="966"/>
      <c r="H79" s="464"/>
      <c r="I79" s="966"/>
      <c r="J79" s="464"/>
      <c r="K79" s="966"/>
      <c r="L79" s="464"/>
      <c r="M79" s="966"/>
      <c r="N79" s="464"/>
      <c r="O79" s="966"/>
      <c r="P79" s="464"/>
      <c r="Q79" s="966"/>
      <c r="R79" s="464"/>
      <c r="S79" s="966"/>
      <c r="T79" s="464"/>
      <c r="U79" s="966"/>
      <c r="V79" s="502"/>
      <c r="W79" s="966"/>
      <c r="X79" s="502"/>
      <c r="Y79" s="966"/>
      <c r="Z79" s="502"/>
      <c r="AA79" s="966"/>
      <c r="AB79" s="502"/>
      <c r="AC79" s="966"/>
      <c r="AD79" s="502"/>
      <c r="AE79" s="5"/>
      <c r="AF79" s="4"/>
    </row>
    <row r="80" spans="1:32" ht="12" customHeight="1">
      <c r="A80" s="4"/>
      <c r="B80" s="30"/>
      <c r="C80" s="1424" t="s">
        <v>392</v>
      </c>
      <c r="D80" s="1424"/>
      <c r="E80" s="469"/>
      <c r="F80" s="470">
        <v>72.7</v>
      </c>
      <c r="G80" s="966"/>
      <c r="H80" s="470">
        <v>48</v>
      </c>
      <c r="I80" s="966"/>
      <c r="J80" s="470">
        <v>74.599999999999994</v>
      </c>
      <c r="K80" s="966"/>
      <c r="L80" s="470">
        <v>46</v>
      </c>
      <c r="M80" s="966"/>
      <c r="N80" s="470">
        <v>57.1</v>
      </c>
      <c r="O80" s="966"/>
      <c r="P80" s="470">
        <v>56.9</v>
      </c>
      <c r="Q80" s="966"/>
      <c r="R80" s="470">
        <v>67.7</v>
      </c>
      <c r="S80" s="966"/>
      <c r="T80" s="470">
        <v>66.2</v>
      </c>
      <c r="U80" s="966"/>
      <c r="V80" s="756">
        <f>+V66/V38*100</f>
        <v>63</v>
      </c>
      <c r="W80" s="966"/>
      <c r="X80" s="756">
        <f>+X66/X38*100</f>
        <v>63.6</v>
      </c>
      <c r="Y80" s="966"/>
      <c r="Z80" s="756">
        <f>+Z66/Z38*100</f>
        <v>67.099999999999994</v>
      </c>
      <c r="AA80" s="966"/>
      <c r="AB80" s="756">
        <f>+AB66/AB38*100</f>
        <v>59.6</v>
      </c>
      <c r="AC80" s="966"/>
      <c r="AD80" s="756">
        <f>+AD66/AD38*100</f>
        <v>60.4</v>
      </c>
      <c r="AE80" s="5"/>
      <c r="AF80" s="4"/>
    </row>
    <row r="81" spans="1:32" ht="11.25" customHeight="1">
      <c r="A81" s="4"/>
      <c r="B81" s="30"/>
      <c r="C81" s="314" t="s">
        <v>336</v>
      </c>
      <c r="D81" s="18"/>
      <c r="E81" s="471"/>
      <c r="F81" s="472">
        <v>57.3</v>
      </c>
      <c r="G81" s="966"/>
      <c r="H81" s="472">
        <v>52.8</v>
      </c>
      <c r="I81" s="966"/>
      <c r="J81" s="472">
        <v>68.599999999999994</v>
      </c>
      <c r="K81" s="966"/>
      <c r="L81" s="472">
        <v>44.3</v>
      </c>
      <c r="M81" s="966"/>
      <c r="N81" s="472">
        <v>55.9</v>
      </c>
      <c r="O81" s="966"/>
      <c r="P81" s="472">
        <v>57.4</v>
      </c>
      <c r="Q81" s="966"/>
      <c r="R81" s="472">
        <v>60.8</v>
      </c>
      <c r="S81" s="966"/>
      <c r="T81" s="472">
        <v>53.2</v>
      </c>
      <c r="U81" s="966"/>
      <c r="V81" s="758">
        <f t="shared" ref="V81:V87" si="0">+V72/V39*100</f>
        <v>53.2</v>
      </c>
      <c r="W81" s="966"/>
      <c r="X81" s="758">
        <f t="shared" ref="X81:X87" si="1">+X72/X39*100</f>
        <v>48.6</v>
      </c>
      <c r="Y81" s="966"/>
      <c r="Z81" s="758">
        <f t="shared" ref="Z81:Z87" si="2">+Z72/Z39*100</f>
        <v>61.9</v>
      </c>
      <c r="AA81" s="966"/>
      <c r="AB81" s="758">
        <f t="shared" ref="AB81:AB87" si="3">+AB72/AB39*100</f>
        <v>54</v>
      </c>
      <c r="AC81" s="966"/>
      <c r="AD81" s="758">
        <f t="shared" ref="AD81:AD87" si="4">+AD72/AD39*100</f>
        <v>50.5</v>
      </c>
      <c r="AE81" s="5"/>
      <c r="AF81" s="471"/>
    </row>
    <row r="82" spans="1:32" ht="11.25" customHeight="1">
      <c r="A82" s="4"/>
      <c r="B82" s="30"/>
      <c r="C82" s="314" t="s">
        <v>337</v>
      </c>
      <c r="D82" s="18"/>
      <c r="E82" s="471"/>
      <c r="F82" s="472">
        <v>79.3</v>
      </c>
      <c r="G82" s="966"/>
      <c r="H82" s="472">
        <v>51.7</v>
      </c>
      <c r="I82" s="966"/>
      <c r="J82" s="472">
        <v>101</v>
      </c>
      <c r="K82" s="966"/>
      <c r="L82" s="472">
        <v>54</v>
      </c>
      <c r="M82" s="966"/>
      <c r="N82" s="472">
        <v>74.400000000000006</v>
      </c>
      <c r="O82" s="966"/>
      <c r="P82" s="472">
        <v>57.6</v>
      </c>
      <c r="Q82" s="966"/>
      <c r="R82" s="472">
        <v>76.099999999999994</v>
      </c>
      <c r="S82" s="966"/>
      <c r="T82" s="472">
        <v>76</v>
      </c>
      <c r="U82" s="966"/>
      <c r="V82" s="758">
        <f t="shared" si="0"/>
        <v>72</v>
      </c>
      <c r="W82" s="966"/>
      <c r="X82" s="758">
        <f t="shared" si="1"/>
        <v>80.8</v>
      </c>
      <c r="Y82" s="966"/>
      <c r="Z82" s="758">
        <f t="shared" si="2"/>
        <v>77.099999999999994</v>
      </c>
      <c r="AA82" s="966"/>
      <c r="AB82" s="758">
        <f t="shared" si="3"/>
        <v>66.8</v>
      </c>
      <c r="AC82" s="966"/>
      <c r="AD82" s="758">
        <f t="shared" si="4"/>
        <v>67.900000000000006</v>
      </c>
      <c r="AE82" s="5"/>
      <c r="AF82" s="471"/>
    </row>
    <row r="83" spans="1:32" ht="11.25" customHeight="1">
      <c r="A83" s="4"/>
      <c r="B83" s="30"/>
      <c r="C83" s="314" t="s">
        <v>86</v>
      </c>
      <c r="D83" s="18"/>
      <c r="E83" s="471"/>
      <c r="F83" s="472">
        <v>84.7</v>
      </c>
      <c r="G83" s="966"/>
      <c r="H83" s="472">
        <v>35</v>
      </c>
      <c r="I83" s="966"/>
      <c r="J83" s="472">
        <v>58.2</v>
      </c>
      <c r="K83" s="966"/>
      <c r="L83" s="472">
        <v>40</v>
      </c>
      <c r="M83" s="966"/>
      <c r="N83" s="472">
        <v>41.4</v>
      </c>
      <c r="O83" s="966"/>
      <c r="P83" s="472">
        <v>42.7</v>
      </c>
      <c r="Q83" s="966"/>
      <c r="R83" s="472">
        <v>55.9</v>
      </c>
      <c r="S83" s="966"/>
      <c r="T83" s="472">
        <v>52.9</v>
      </c>
      <c r="U83" s="966"/>
      <c r="V83" s="758">
        <f t="shared" si="0"/>
        <v>49.1</v>
      </c>
      <c r="W83" s="966"/>
      <c r="X83" s="758">
        <f t="shared" si="1"/>
        <v>37.9</v>
      </c>
      <c r="Y83" s="966"/>
      <c r="Z83" s="758">
        <f t="shared" si="2"/>
        <v>43.5</v>
      </c>
      <c r="AA83" s="966"/>
      <c r="AB83" s="758">
        <f t="shared" si="3"/>
        <v>55.9</v>
      </c>
      <c r="AC83" s="966"/>
      <c r="AD83" s="758">
        <f t="shared" si="4"/>
        <v>68.8</v>
      </c>
      <c r="AE83" s="5"/>
      <c r="AF83" s="471"/>
    </row>
    <row r="84" spans="1:32" ht="11.25" customHeight="1">
      <c r="A84" s="4"/>
      <c r="B84" s="30"/>
      <c r="C84" s="314" t="s">
        <v>339</v>
      </c>
      <c r="D84" s="18"/>
      <c r="E84" s="471"/>
      <c r="F84" s="472">
        <v>121.9</v>
      </c>
      <c r="G84" s="966"/>
      <c r="H84" s="472">
        <v>27.2</v>
      </c>
      <c r="I84" s="966"/>
      <c r="J84" s="472">
        <v>63.5</v>
      </c>
      <c r="K84" s="966"/>
      <c r="L84" s="472">
        <v>33.299999999999997</v>
      </c>
      <c r="M84" s="966"/>
      <c r="N84" s="472">
        <v>43.3</v>
      </c>
      <c r="O84" s="966"/>
      <c r="P84" s="472">
        <v>48.9</v>
      </c>
      <c r="Q84" s="966"/>
      <c r="R84" s="472">
        <v>76.5</v>
      </c>
      <c r="S84" s="966"/>
      <c r="T84" s="472">
        <v>79.8</v>
      </c>
      <c r="U84" s="966"/>
      <c r="V84" s="758">
        <f t="shared" si="0"/>
        <v>63</v>
      </c>
      <c r="W84" s="966"/>
      <c r="X84" s="758">
        <f t="shared" si="1"/>
        <v>76.099999999999994</v>
      </c>
      <c r="Y84" s="966"/>
      <c r="Z84" s="758">
        <f t="shared" si="2"/>
        <v>70.599999999999994</v>
      </c>
      <c r="AA84" s="966"/>
      <c r="AB84" s="758">
        <f t="shared" si="3"/>
        <v>72.099999999999994</v>
      </c>
      <c r="AC84" s="966"/>
      <c r="AD84" s="758">
        <f t="shared" si="4"/>
        <v>64.400000000000006</v>
      </c>
      <c r="AE84" s="5"/>
      <c r="AF84" s="471"/>
    </row>
    <row r="85" spans="1:32" ht="11.25" customHeight="1">
      <c r="A85" s="4"/>
      <c r="B85" s="30"/>
      <c r="C85" s="314" t="s">
        <v>340</v>
      </c>
      <c r="D85" s="18"/>
      <c r="E85" s="471"/>
      <c r="F85" s="472">
        <v>111.8</v>
      </c>
      <c r="G85" s="966"/>
      <c r="H85" s="472">
        <v>44.8</v>
      </c>
      <c r="I85" s="966"/>
      <c r="J85" s="472">
        <v>29.9</v>
      </c>
      <c r="K85" s="966"/>
      <c r="L85" s="472">
        <v>33.4</v>
      </c>
      <c r="M85" s="966"/>
      <c r="N85" s="472">
        <v>55</v>
      </c>
      <c r="O85" s="966"/>
      <c r="P85" s="472">
        <v>79.7</v>
      </c>
      <c r="Q85" s="966"/>
      <c r="R85" s="472">
        <v>72.7</v>
      </c>
      <c r="S85" s="966"/>
      <c r="T85" s="472">
        <v>78.8</v>
      </c>
      <c r="U85" s="966"/>
      <c r="V85" s="758">
        <f t="shared" si="0"/>
        <v>87.6</v>
      </c>
      <c r="W85" s="966"/>
      <c r="X85" s="758">
        <f t="shared" si="1"/>
        <v>78.3</v>
      </c>
      <c r="Y85" s="966"/>
      <c r="Z85" s="758">
        <f t="shared" si="2"/>
        <v>78.900000000000006</v>
      </c>
      <c r="AA85" s="966"/>
      <c r="AB85" s="758">
        <f t="shared" si="3"/>
        <v>32.200000000000003</v>
      </c>
      <c r="AC85" s="966"/>
      <c r="AD85" s="758">
        <f t="shared" si="4"/>
        <v>81.8</v>
      </c>
      <c r="AE85" s="5"/>
      <c r="AF85" s="471"/>
    </row>
    <row r="86" spans="1:32" ht="11.25" customHeight="1">
      <c r="A86" s="4"/>
      <c r="B86" s="30"/>
      <c r="C86" s="314" t="s">
        <v>241</v>
      </c>
      <c r="D86" s="1373"/>
      <c r="E86" s="471"/>
      <c r="F86" s="472">
        <v>153.30000000000001</v>
      </c>
      <c r="G86" s="966"/>
      <c r="H86" s="472">
        <v>12.2</v>
      </c>
      <c r="I86" s="966"/>
      <c r="J86" s="472">
        <v>55.6</v>
      </c>
      <c r="K86" s="966"/>
      <c r="L86" s="472">
        <v>74.400000000000006</v>
      </c>
      <c r="M86" s="966"/>
      <c r="N86" s="472">
        <v>26.5625</v>
      </c>
      <c r="O86" s="966"/>
      <c r="P86" s="472">
        <v>117.7</v>
      </c>
      <c r="Q86" s="966"/>
      <c r="R86" s="472">
        <v>65.8</v>
      </c>
      <c r="S86" s="966"/>
      <c r="T86" s="472">
        <v>73.7</v>
      </c>
      <c r="U86" s="966"/>
      <c r="V86" s="758">
        <f t="shared" si="0"/>
        <v>93.3</v>
      </c>
      <c r="W86" s="966"/>
      <c r="X86" s="758">
        <f t="shared" si="1"/>
        <v>66.3</v>
      </c>
      <c r="Y86" s="966"/>
      <c r="Z86" s="758">
        <f t="shared" si="2"/>
        <v>86.5</v>
      </c>
      <c r="AA86" s="966"/>
      <c r="AB86" s="758">
        <f t="shared" si="3"/>
        <v>70.7</v>
      </c>
      <c r="AC86" s="966"/>
      <c r="AD86" s="758">
        <f t="shared" si="4"/>
        <v>59.6</v>
      </c>
      <c r="AE86" s="5"/>
      <c r="AF86" s="471"/>
    </row>
    <row r="87" spans="1:32" ht="11.25" customHeight="1">
      <c r="A87" s="4"/>
      <c r="B87" s="30"/>
      <c r="C87" s="314" t="s">
        <v>242</v>
      </c>
      <c r="D87" s="18"/>
      <c r="E87" s="471"/>
      <c r="F87" s="472">
        <v>58.4</v>
      </c>
      <c r="G87" s="966"/>
      <c r="H87" s="472">
        <v>96.7</v>
      </c>
      <c r="I87" s="966"/>
      <c r="J87" s="472">
        <v>104.5</v>
      </c>
      <c r="K87" s="966"/>
      <c r="L87" s="472">
        <v>160</v>
      </c>
      <c r="M87" s="966"/>
      <c r="N87" s="472">
        <v>43.9</v>
      </c>
      <c r="O87" s="966"/>
      <c r="P87" s="472">
        <v>75.7</v>
      </c>
      <c r="Q87" s="966"/>
      <c r="R87" s="472">
        <v>51.7</v>
      </c>
      <c r="S87" s="966"/>
      <c r="T87" s="472">
        <v>75.900000000000006</v>
      </c>
      <c r="U87" s="966"/>
      <c r="V87" s="758">
        <f t="shared" si="0"/>
        <v>68.900000000000006</v>
      </c>
      <c r="W87" s="966"/>
      <c r="X87" s="758">
        <f t="shared" si="1"/>
        <v>77.599999999999994</v>
      </c>
      <c r="Y87" s="966"/>
      <c r="Z87" s="758">
        <f t="shared" si="2"/>
        <v>79.8</v>
      </c>
      <c r="AA87" s="966"/>
      <c r="AB87" s="758">
        <f t="shared" si="3"/>
        <v>88.7</v>
      </c>
      <c r="AC87" s="966"/>
      <c r="AD87" s="758">
        <f t="shared" si="4"/>
        <v>90.8</v>
      </c>
      <c r="AE87" s="5"/>
      <c r="AF87" s="471"/>
    </row>
    <row r="88" spans="1:32" ht="0.75" customHeight="1">
      <c r="A88" s="4"/>
      <c r="B88" s="30"/>
      <c r="C88" s="314"/>
      <c r="D88" s="18"/>
      <c r="E88" s="471"/>
      <c r="F88" s="473"/>
      <c r="G88" s="473"/>
      <c r="H88" s="473"/>
      <c r="I88" s="473"/>
      <c r="J88" s="473"/>
      <c r="K88" s="473"/>
      <c r="L88" s="473"/>
      <c r="M88" s="473"/>
      <c r="N88" s="473"/>
      <c r="O88" s="473"/>
      <c r="P88" s="473"/>
      <c r="Q88" s="473"/>
      <c r="R88" s="473"/>
      <c r="S88" s="473"/>
      <c r="T88" s="473"/>
      <c r="U88" s="473"/>
      <c r="V88" s="473"/>
      <c r="W88" s="473"/>
      <c r="X88" s="473"/>
      <c r="Y88" s="473"/>
      <c r="Z88" s="473"/>
      <c r="AA88" s="473"/>
      <c r="AB88" s="473"/>
      <c r="AC88" s="473"/>
      <c r="AD88" s="473"/>
      <c r="AE88" s="5"/>
      <c r="AF88" s="471"/>
    </row>
    <row r="89" spans="1:32" ht="17.25" customHeight="1">
      <c r="A89" s="4"/>
      <c r="B89" s="30"/>
      <c r="C89" s="1503" t="s">
        <v>393</v>
      </c>
      <c r="D89" s="1504"/>
      <c r="E89" s="1504"/>
      <c r="F89" s="1504"/>
      <c r="G89" s="1504"/>
      <c r="H89" s="1504"/>
      <c r="I89" s="1504"/>
      <c r="J89" s="1504"/>
      <c r="K89" s="1504"/>
      <c r="L89" s="1504"/>
      <c r="M89" s="1504"/>
      <c r="N89" s="1504"/>
      <c r="O89" s="1504"/>
      <c r="P89" s="1504"/>
      <c r="Q89" s="1504"/>
      <c r="R89" s="1504"/>
      <c r="S89" s="1504"/>
      <c r="T89" s="1504"/>
      <c r="U89" s="1504"/>
      <c r="V89" s="1504"/>
      <c r="W89" s="1504"/>
      <c r="X89" s="1504"/>
      <c r="Y89" s="1504"/>
      <c r="Z89" s="1504"/>
      <c r="AA89" s="1504"/>
      <c r="AB89" s="1504"/>
      <c r="AC89" s="1504"/>
      <c r="AD89" s="1504"/>
      <c r="AE89" s="5"/>
      <c r="AF89" s="471"/>
    </row>
    <row r="90" spans="1:32" ht="13.5" customHeight="1">
      <c r="A90" s="4"/>
      <c r="B90" s="30"/>
      <c r="C90" s="95" t="s">
        <v>394</v>
      </c>
      <c r="D90" s="4"/>
      <c r="E90" s="4"/>
      <c r="G90" s="4"/>
      <c r="I90" s="4"/>
      <c r="J90" s="4"/>
      <c r="K90" s="4"/>
      <c r="M90" s="4"/>
      <c r="N90" s="974" t="s">
        <v>395</v>
      </c>
      <c r="O90" s="4"/>
      <c r="P90" s="4"/>
      <c r="Q90" s="4"/>
      <c r="S90" s="4"/>
      <c r="T90" s="4"/>
      <c r="U90" s="4"/>
      <c r="V90" s="4"/>
      <c r="W90" s="4"/>
      <c r="X90" s="4"/>
      <c r="Y90" s="4"/>
      <c r="Z90" s="4"/>
      <c r="AA90" s="4"/>
      <c r="AB90" s="4"/>
      <c r="AC90" s="4"/>
      <c r="AD90" s="4"/>
      <c r="AE90" s="5"/>
      <c r="AF90" s="4"/>
    </row>
    <row r="91" spans="1:32" ht="10.5" customHeight="1" thickBot="1">
      <c r="A91" s="4"/>
      <c r="B91" s="30"/>
      <c r="C91" s="1505" t="s">
        <v>469</v>
      </c>
      <c r="D91" s="1505"/>
      <c r="E91" s="1505"/>
      <c r="F91" s="1505"/>
      <c r="G91" s="1505"/>
      <c r="H91" s="1505"/>
      <c r="I91" s="1505"/>
      <c r="J91" s="1505"/>
      <c r="K91" s="1505"/>
      <c r="L91" s="1505"/>
      <c r="M91" s="1505"/>
      <c r="N91" s="1505"/>
      <c r="O91" s="1505"/>
      <c r="P91" s="1505"/>
      <c r="Q91" s="1505"/>
      <c r="R91" s="1505"/>
      <c r="S91" s="1505"/>
      <c r="T91" s="1505"/>
      <c r="U91" s="1505"/>
      <c r="V91" s="1505"/>
      <c r="W91" s="1505"/>
      <c r="X91" s="1505"/>
      <c r="Y91" s="1505"/>
      <c r="Z91" s="1505"/>
      <c r="AA91" s="1505"/>
      <c r="AB91" s="1505"/>
      <c r="AC91" s="1505"/>
      <c r="AD91" s="1505"/>
      <c r="AE91" s="5"/>
      <c r="AF91" s="4"/>
    </row>
    <row r="92" spans="1:32" ht="13.5" thickBot="1">
      <c r="A92" s="4"/>
      <c r="B92" s="975">
        <v>10</v>
      </c>
      <c r="C92" s="1506" t="s">
        <v>561</v>
      </c>
      <c r="D92" s="1411"/>
      <c r="E92" s="8"/>
      <c r="F92" s="976"/>
      <c r="G92" s="976"/>
      <c r="H92" s="976"/>
      <c r="I92" s="976"/>
      <c r="J92" s="976"/>
      <c r="K92" s="976"/>
      <c r="L92" s="976"/>
      <c r="M92" s="976"/>
      <c r="N92" s="976"/>
      <c r="O92" s="976"/>
      <c r="P92" s="471"/>
      <c r="Q92" s="471"/>
      <c r="R92" s="471"/>
      <c r="S92" s="471"/>
      <c r="T92" s="166"/>
      <c r="U92" s="166"/>
      <c r="V92" s="952"/>
      <c r="W92" s="952"/>
      <c r="X92" s="952"/>
      <c r="Y92" s="952"/>
      <c r="Z92" s="952"/>
      <c r="AA92" s="952"/>
      <c r="AB92" s="166"/>
      <c r="AC92" s="166"/>
      <c r="AE92" s="8"/>
      <c r="AF92" s="4"/>
    </row>
    <row r="93" spans="1:32">
      <c r="F93" s="46"/>
      <c r="G93" s="46"/>
      <c r="H93" s="46"/>
      <c r="I93" s="46"/>
      <c r="J93" s="46"/>
      <c r="K93" s="46"/>
      <c r="L93" s="46"/>
      <c r="M93" s="46"/>
      <c r="N93" s="46"/>
      <c r="O93" s="46"/>
      <c r="P93" s="46"/>
      <c r="Q93" s="46"/>
      <c r="R93" s="46"/>
      <c r="S93" s="46"/>
      <c r="T93" s="46"/>
      <c r="U93" s="46"/>
      <c r="V93" s="46"/>
      <c r="W93" s="46"/>
      <c r="X93" s="46"/>
      <c r="Y93" s="46"/>
      <c r="Z93" s="46"/>
      <c r="AA93" s="46"/>
      <c r="AB93" s="46"/>
      <c r="AC93" s="46"/>
      <c r="AD93" s="46"/>
    </row>
    <row r="94" spans="1:32">
      <c r="F94" s="46"/>
      <c r="G94" s="46"/>
      <c r="H94" s="46"/>
      <c r="I94" s="46"/>
      <c r="J94" s="46"/>
      <c r="K94" s="46"/>
      <c r="L94" s="46"/>
      <c r="M94" s="46"/>
      <c r="N94" s="46"/>
      <c r="O94" s="46"/>
      <c r="P94" s="46"/>
      <c r="Q94" s="46"/>
      <c r="R94" s="46"/>
      <c r="S94" s="46"/>
      <c r="T94" s="46"/>
      <c r="U94" s="46"/>
      <c r="V94" s="46"/>
      <c r="W94" s="46"/>
      <c r="X94" s="46"/>
      <c r="Y94" s="46"/>
      <c r="Z94" s="46"/>
      <c r="AA94" s="46"/>
      <c r="AB94" s="46"/>
      <c r="AC94" s="46"/>
      <c r="AD94" s="46"/>
    </row>
    <row r="95" spans="1:32">
      <c r="F95" s="46"/>
      <c r="G95" s="46"/>
      <c r="H95" s="46"/>
      <c r="I95" s="46"/>
      <c r="J95" s="46"/>
      <c r="K95" s="46"/>
      <c r="L95" s="46"/>
      <c r="M95" s="46"/>
      <c r="N95" s="46"/>
      <c r="O95" s="46"/>
      <c r="P95" s="46"/>
      <c r="Q95" s="46"/>
      <c r="R95" s="46"/>
      <c r="S95" s="46"/>
      <c r="T95" s="46"/>
      <c r="U95" s="46"/>
      <c r="V95" s="46"/>
      <c r="W95" s="46"/>
      <c r="X95" s="46"/>
      <c r="Y95" s="46"/>
      <c r="Z95" s="46"/>
      <c r="AA95" s="46"/>
      <c r="AB95" s="46"/>
      <c r="AC95" s="46"/>
      <c r="AD95" s="46"/>
    </row>
    <row r="96" spans="1:32">
      <c r="F96" s="46"/>
      <c r="G96" s="46"/>
      <c r="H96" s="46"/>
      <c r="I96" s="46"/>
      <c r="J96" s="46"/>
      <c r="K96" s="46"/>
      <c r="L96" s="46"/>
      <c r="M96" s="46"/>
      <c r="N96" s="46"/>
      <c r="O96" s="46"/>
      <c r="P96" s="46"/>
      <c r="Q96" s="46"/>
      <c r="R96" s="46"/>
      <c r="S96" s="46"/>
      <c r="T96" s="46"/>
      <c r="U96" s="46"/>
      <c r="V96" s="46"/>
      <c r="W96" s="46"/>
      <c r="X96" s="46"/>
      <c r="Y96" s="46"/>
      <c r="Z96" s="46"/>
      <c r="AA96" s="46"/>
      <c r="AB96" s="46"/>
      <c r="AC96" s="46"/>
      <c r="AD96" s="46"/>
    </row>
    <row r="97" spans="6:31">
      <c r="F97" s="46"/>
      <c r="G97" s="46"/>
      <c r="H97" s="46"/>
      <c r="I97" s="46"/>
      <c r="J97" s="46"/>
      <c r="K97" s="46"/>
      <c r="L97" s="46"/>
      <c r="M97" s="46"/>
      <c r="N97" s="46"/>
      <c r="O97" s="46"/>
      <c r="P97" s="46"/>
      <c r="Q97" s="46"/>
      <c r="R97" s="46"/>
      <c r="S97" s="46"/>
      <c r="T97" s="46"/>
      <c r="U97" s="46"/>
      <c r="V97" s="46"/>
      <c r="W97" s="46"/>
      <c r="X97" s="46"/>
      <c r="Y97" s="46"/>
      <c r="Z97" s="46"/>
      <c r="AA97" s="46"/>
      <c r="AB97" s="46"/>
      <c r="AC97" s="46"/>
      <c r="AD97" s="46"/>
    </row>
    <row r="98" spans="6:31">
      <c r="F98" s="46"/>
      <c r="G98" s="46"/>
      <c r="H98" s="46"/>
      <c r="I98" s="46"/>
      <c r="J98" s="46"/>
      <c r="K98" s="46"/>
      <c r="L98" s="46"/>
      <c r="M98" s="46"/>
      <c r="N98" s="46"/>
      <c r="O98" s="46"/>
      <c r="P98" s="46"/>
      <c r="Q98" s="46"/>
      <c r="R98" s="46"/>
      <c r="S98" s="46"/>
      <c r="T98" s="46"/>
      <c r="U98" s="46"/>
      <c r="V98" s="46"/>
      <c r="W98" s="46"/>
      <c r="Y98" s="46"/>
      <c r="Z98" s="46"/>
      <c r="AA98" s="46"/>
      <c r="AB98" s="46"/>
      <c r="AC98" s="46"/>
      <c r="AD98" s="46"/>
    </row>
    <row r="103" spans="6:31" ht="8.25" customHeight="1"/>
    <row r="105" spans="6:31" ht="9" customHeight="1">
      <c r="AE105" s="9"/>
    </row>
    <row r="106" spans="6:31" ht="8.25" customHeight="1">
      <c r="F106" s="1398"/>
      <c r="G106" s="1398"/>
      <c r="H106" s="1398"/>
      <c r="I106" s="1398"/>
      <c r="J106" s="1398"/>
      <c r="K106" s="1398"/>
      <c r="L106" s="1398"/>
      <c r="M106" s="1398"/>
      <c r="N106" s="1398"/>
      <c r="O106" s="1398"/>
      <c r="P106" s="1398"/>
      <c r="Q106" s="1398"/>
      <c r="R106" s="1398"/>
      <c r="S106" s="1398"/>
      <c r="T106" s="1398"/>
      <c r="U106" s="1398"/>
      <c r="V106" s="1398"/>
      <c r="W106" s="1398"/>
      <c r="X106" s="1398"/>
      <c r="Y106" s="1398"/>
      <c r="Z106" s="1398"/>
      <c r="AA106" s="1398"/>
      <c r="AB106" s="1398"/>
      <c r="AC106" s="1398"/>
      <c r="AD106" s="1398"/>
      <c r="AE106" s="1398"/>
    </row>
    <row r="107" spans="6:31" ht="9.75" customHeight="1"/>
  </sheetData>
  <mergeCells count="18">
    <mergeCell ref="C89:AD89"/>
    <mergeCell ref="C91:AD91"/>
    <mergeCell ref="C92:D92"/>
    <mergeCell ref="F106:AE106"/>
    <mergeCell ref="C62:D62"/>
    <mergeCell ref="C66:D66"/>
    <mergeCell ref="C80:D80"/>
    <mergeCell ref="C9:D9"/>
    <mergeCell ref="C18:D18"/>
    <mergeCell ref="C29:D29"/>
    <mergeCell ref="C30:D30"/>
    <mergeCell ref="C38:D38"/>
    <mergeCell ref="J1:AD1"/>
    <mergeCell ref="B2:D2"/>
    <mergeCell ref="C5:D6"/>
    <mergeCell ref="F5:X5"/>
    <mergeCell ref="F6:H6"/>
    <mergeCell ref="J6:AD6"/>
  </mergeCells>
  <printOptions horizontalCentered="1"/>
  <pageMargins left="0.15748031496062992" right="0.15748031496062992" top="0.19685039370078741" bottom="0.19685039370078741" header="0" footer="0"/>
  <pageSetup paperSize="9" scale="90" orientation="portrait" r:id="rId1"/>
  <headerFooter alignWithMargins="0"/>
  <drawing r:id="rId2"/>
</worksheet>
</file>

<file path=xl/worksheets/sheet9.xml><?xml version="1.0" encoding="utf-8"?>
<worksheet xmlns="http://schemas.openxmlformats.org/spreadsheetml/2006/main" xmlns:r="http://schemas.openxmlformats.org/officeDocument/2006/relationships">
  <sheetPr>
    <tabColor indexed="17"/>
    <pageSetUpPr fitToPage="1"/>
  </sheetPr>
  <dimension ref="A1:AM80"/>
  <sheetViews>
    <sheetView workbookViewId="0"/>
  </sheetViews>
  <sheetFormatPr defaultRowHeight="12.75"/>
  <cols>
    <col min="1" max="1" width="1" style="295" customWidth="1"/>
    <col min="2" max="2" width="2.5703125" style="295" customWidth="1"/>
    <col min="3" max="3" width="0.7109375" style="295" customWidth="1"/>
    <col min="4" max="4" width="24.5703125" style="295" customWidth="1"/>
    <col min="5" max="5" width="0.28515625" style="295" customWidth="1"/>
    <col min="6" max="6" width="6.42578125" style="295" customWidth="1"/>
    <col min="7" max="7" width="0.28515625" style="295" customWidth="1"/>
    <col min="8" max="8" width="6.42578125" style="4" customWidth="1"/>
    <col min="9" max="9" width="0.28515625" style="295" customWidth="1"/>
    <col min="10" max="10" width="6.42578125" style="295" customWidth="1"/>
    <col min="11" max="11" width="0.28515625" style="4" customWidth="1"/>
    <col min="12" max="12" width="6.42578125" style="295" customWidth="1"/>
    <col min="13" max="13" width="0.5703125" style="295" customWidth="1"/>
    <col min="14" max="14" width="6.42578125" style="295" customWidth="1"/>
    <col min="15" max="15" width="0.28515625" style="295" customWidth="1"/>
    <col min="16" max="16" width="6.42578125" style="295" customWidth="1"/>
    <col min="17" max="17" width="0.28515625" style="295" customWidth="1"/>
    <col min="18" max="18" width="6.42578125" style="295" customWidth="1"/>
    <col min="19" max="19" width="0.28515625" style="295" customWidth="1"/>
    <col min="20" max="20" width="6.42578125" style="295" customWidth="1"/>
    <col min="21" max="21" width="0.28515625" style="295" customWidth="1"/>
    <col min="22" max="22" width="6.42578125" style="295" customWidth="1"/>
    <col min="23" max="23" width="0.28515625" style="295" customWidth="1"/>
    <col min="24" max="24" width="6.42578125" style="295" customWidth="1"/>
    <col min="25" max="25" width="0.28515625" style="295" customWidth="1"/>
    <col min="26" max="26" width="6.42578125" style="295" customWidth="1"/>
    <col min="27" max="27" width="0.28515625" style="295" customWidth="1"/>
    <col min="28" max="28" width="6.42578125" style="295" customWidth="1"/>
    <col min="29" max="29" width="0.28515625" style="295" customWidth="1"/>
    <col min="30" max="30" width="6.42578125" style="295" customWidth="1"/>
    <col min="31" max="31" width="2.5703125" style="295" customWidth="1"/>
    <col min="32" max="32" width="1" style="295" customWidth="1"/>
    <col min="33" max="16384" width="9.140625" style="295"/>
  </cols>
  <sheetData>
    <row r="1" spans="1:39" ht="13.5" customHeight="1" thickBot="1">
      <c r="A1" s="4"/>
      <c r="B1" s="939"/>
      <c r="C1" s="1467" t="s">
        <v>396</v>
      </c>
      <c r="D1" s="1468"/>
      <c r="E1" s="1468"/>
      <c r="F1" s="1468"/>
      <c r="G1" s="1468"/>
      <c r="H1" s="1468"/>
      <c r="I1" s="1468"/>
      <c r="J1" s="1468"/>
      <c r="K1" s="1468"/>
      <c r="L1" s="1468"/>
      <c r="M1" s="1371"/>
      <c r="N1" s="1371"/>
      <c r="O1" s="1371"/>
      <c r="P1" s="1371"/>
      <c r="Q1" s="1371"/>
      <c r="R1" s="1371"/>
      <c r="S1" s="1371"/>
      <c r="T1" s="1371"/>
      <c r="U1" s="1371"/>
      <c r="V1" s="1371"/>
      <c r="W1" s="1371"/>
      <c r="X1" s="1371"/>
      <c r="Y1" s="1371"/>
      <c r="Z1" s="1371"/>
      <c r="AA1" s="1371"/>
      <c r="AB1" s="1371"/>
      <c r="AC1" s="1371"/>
      <c r="AD1" s="29"/>
      <c r="AE1" s="29"/>
      <c r="AF1" s="4"/>
    </row>
    <row r="2" spans="1:39" ht="6" customHeight="1">
      <c r="A2" s="4"/>
      <c r="B2" s="1383"/>
      <c r="C2" s="1377"/>
      <c r="D2" s="1377"/>
      <c r="E2" s="244"/>
      <c r="F2" s="19"/>
      <c r="G2" s="8"/>
      <c r="H2" s="8"/>
      <c r="I2" s="8"/>
      <c r="J2" s="8"/>
      <c r="K2" s="8"/>
      <c r="L2" s="8"/>
      <c r="M2" s="8"/>
      <c r="N2" s="8"/>
      <c r="O2" s="8"/>
      <c r="P2" s="8"/>
      <c r="Q2" s="8"/>
      <c r="R2" s="8"/>
      <c r="S2" s="8"/>
      <c r="T2" s="8"/>
      <c r="U2" s="8"/>
      <c r="V2" s="8"/>
      <c r="W2" s="8"/>
      <c r="X2" s="8"/>
      <c r="Y2" s="8"/>
      <c r="Z2" s="8"/>
      <c r="AA2" s="8"/>
      <c r="AB2" s="8"/>
      <c r="AC2" s="8"/>
      <c r="AD2" s="8"/>
      <c r="AE2" s="49"/>
      <c r="AF2" s="4"/>
    </row>
    <row r="3" spans="1:39" ht="13.5" customHeight="1" thickBot="1">
      <c r="A3" s="4"/>
      <c r="B3" s="8"/>
      <c r="C3" s="8"/>
      <c r="D3" s="8"/>
      <c r="E3" s="8"/>
      <c r="F3" s="1374"/>
      <c r="G3" s="1374"/>
      <c r="H3" s="1374"/>
      <c r="I3" s="1374"/>
      <c r="J3" s="1374"/>
      <c r="K3" s="1374"/>
      <c r="L3" s="1374"/>
      <c r="M3" s="1374"/>
      <c r="N3" s="1374"/>
      <c r="O3" s="1374"/>
      <c r="P3" s="1374"/>
      <c r="Q3" s="1374"/>
      <c r="R3" s="1374"/>
      <c r="S3" s="1374"/>
      <c r="T3" s="1374"/>
      <c r="U3" s="1374"/>
      <c r="V3" s="1374"/>
      <c r="W3" s="1374"/>
      <c r="X3" s="1374"/>
      <c r="Y3" s="1374"/>
      <c r="Z3" s="1374"/>
      <c r="AA3" s="1374"/>
      <c r="AB3" s="1374"/>
      <c r="AC3" s="1374"/>
      <c r="AD3" s="1374" t="s">
        <v>100</v>
      </c>
      <c r="AE3" s="20"/>
      <c r="AF3" s="4"/>
    </row>
    <row r="4" spans="1:39" s="12" customFormat="1" ht="13.5" customHeight="1" thickBot="1">
      <c r="A4" s="11"/>
      <c r="B4" s="21"/>
      <c r="C4" s="294" t="s">
        <v>397</v>
      </c>
      <c r="D4" s="942"/>
      <c r="E4" s="942"/>
      <c r="F4" s="944"/>
      <c r="G4" s="944"/>
      <c r="H4" s="944"/>
      <c r="I4" s="944"/>
      <c r="J4" s="944"/>
      <c r="K4" s="944"/>
      <c r="L4" s="944"/>
      <c r="M4" s="944"/>
      <c r="N4" s="944"/>
      <c r="O4" s="944"/>
      <c r="P4" s="944"/>
      <c r="Q4" s="944"/>
      <c r="R4" s="944"/>
      <c r="S4" s="944"/>
      <c r="T4" s="944"/>
      <c r="U4" s="944"/>
      <c r="V4" s="944"/>
      <c r="W4" s="944"/>
      <c r="X4" s="944"/>
      <c r="Y4" s="944"/>
      <c r="Z4" s="944"/>
      <c r="AA4" s="944"/>
      <c r="AB4" s="944"/>
      <c r="AC4" s="944"/>
      <c r="AD4" s="977"/>
      <c r="AE4" s="20"/>
      <c r="AF4" s="11"/>
    </row>
    <row r="5" spans="1:39" ht="4.5" customHeight="1">
      <c r="A5" s="4"/>
      <c r="B5" s="8"/>
      <c r="C5" s="1498" t="s">
        <v>106</v>
      </c>
      <c r="D5" s="1498"/>
      <c r="E5" s="1384"/>
      <c r="F5" s="5"/>
      <c r="G5" s="5"/>
      <c r="H5" s="5"/>
      <c r="I5" s="5"/>
      <c r="J5" s="5"/>
      <c r="K5" s="5"/>
      <c r="L5" s="5"/>
      <c r="M5" s="1378"/>
      <c r="N5" s="5"/>
      <c r="O5" s="5"/>
      <c r="P5" s="5"/>
      <c r="Q5" s="5"/>
      <c r="R5" s="5"/>
      <c r="S5" s="5"/>
      <c r="T5" s="5"/>
      <c r="U5" s="5"/>
      <c r="V5" s="5"/>
      <c r="W5" s="5"/>
      <c r="X5" s="5"/>
      <c r="Y5" s="5"/>
      <c r="Z5" s="5"/>
      <c r="AA5" s="5"/>
      <c r="AB5" s="5"/>
      <c r="AC5" s="5"/>
      <c r="AD5" s="5"/>
      <c r="AE5" s="20"/>
      <c r="AF5" s="4"/>
    </row>
    <row r="6" spans="1:39" ht="13.5" customHeight="1">
      <c r="A6" s="4"/>
      <c r="B6" s="8"/>
      <c r="C6" s="1499"/>
      <c r="D6" s="1499"/>
      <c r="E6" s="1384"/>
      <c r="F6" s="1452">
        <v>2011</v>
      </c>
      <c r="G6" s="1452"/>
      <c r="H6" s="1452"/>
      <c r="I6" s="243"/>
      <c r="J6" s="1433">
        <v>2012</v>
      </c>
      <c r="K6" s="1433"/>
      <c r="L6" s="1433"/>
      <c r="M6" s="1433"/>
      <c r="N6" s="1433"/>
      <c r="O6" s="1433"/>
      <c r="P6" s="1433"/>
      <c r="Q6" s="1433"/>
      <c r="R6" s="1433"/>
      <c r="S6" s="1433"/>
      <c r="T6" s="1433"/>
      <c r="U6" s="1433"/>
      <c r="V6" s="1433"/>
      <c r="W6" s="1433"/>
      <c r="X6" s="1433"/>
      <c r="Y6" s="1433"/>
      <c r="Z6" s="1433"/>
      <c r="AA6" s="1433"/>
      <c r="AB6" s="1433"/>
      <c r="AC6" s="1433"/>
      <c r="AD6" s="1433"/>
      <c r="AE6" s="20"/>
      <c r="AF6" s="4"/>
    </row>
    <row r="7" spans="1:39">
      <c r="A7" s="4"/>
      <c r="B7" s="8"/>
      <c r="C7" s="1384"/>
      <c r="D7" s="1384"/>
      <c r="E7" s="1384"/>
      <c r="F7" s="1372" t="s">
        <v>142</v>
      </c>
      <c r="G7" s="1380"/>
      <c r="H7" s="1372" t="s">
        <v>141</v>
      </c>
      <c r="I7" s="1380"/>
      <c r="J7" s="1372" t="s">
        <v>140</v>
      </c>
      <c r="K7" s="1380"/>
      <c r="L7" s="1372" t="s">
        <v>151</v>
      </c>
      <c r="M7" s="1380"/>
      <c r="N7" s="1372" t="s">
        <v>150</v>
      </c>
      <c r="O7" s="1380"/>
      <c r="P7" s="1372" t="s">
        <v>149</v>
      </c>
      <c r="Q7" s="1380"/>
      <c r="R7" s="1372" t="s">
        <v>148</v>
      </c>
      <c r="S7" s="1380"/>
      <c r="T7" s="1372" t="s">
        <v>147</v>
      </c>
      <c r="U7" s="1380"/>
      <c r="V7" s="669" t="s">
        <v>146</v>
      </c>
      <c r="W7" s="1380"/>
      <c r="X7" s="669" t="s">
        <v>145</v>
      </c>
      <c r="Y7" s="1380"/>
      <c r="Z7" s="669" t="s">
        <v>144</v>
      </c>
      <c r="AA7" s="1380"/>
      <c r="AB7" s="669" t="s">
        <v>143</v>
      </c>
      <c r="AC7" s="1380"/>
      <c r="AD7" s="669" t="s">
        <v>142</v>
      </c>
      <c r="AE7" s="22"/>
      <c r="AF7" s="4"/>
    </row>
    <row r="8" spans="1:39" ht="8.25" customHeight="1">
      <c r="A8" s="4"/>
      <c r="B8" s="8"/>
      <c r="C8" s="1384"/>
      <c r="D8" s="1384"/>
      <c r="E8" s="1384"/>
      <c r="F8" s="4"/>
      <c r="G8" s="4"/>
      <c r="I8" s="4"/>
      <c r="J8" s="4"/>
      <c r="L8" s="4"/>
      <c r="M8" s="4"/>
      <c r="N8" s="4"/>
      <c r="O8" s="4"/>
      <c r="P8" s="4"/>
      <c r="Q8" s="4"/>
      <c r="R8" s="4"/>
      <c r="S8" s="4"/>
      <c r="T8" s="4"/>
      <c r="U8" s="4"/>
      <c r="V8" s="593"/>
      <c r="W8" s="4"/>
      <c r="X8" s="593"/>
      <c r="Y8" s="4"/>
      <c r="Z8" s="593"/>
      <c r="AA8" s="4"/>
      <c r="AB8" s="593"/>
      <c r="AC8" s="4"/>
      <c r="AD8" s="593"/>
      <c r="AE8" s="22"/>
      <c r="AF8" s="4"/>
    </row>
    <row r="9" spans="1:39" s="950" customFormat="1" ht="15" customHeight="1">
      <c r="A9" s="292"/>
      <c r="B9" s="978"/>
      <c r="C9" s="1507" t="s">
        <v>95</v>
      </c>
      <c r="D9" s="1507"/>
      <c r="E9" s="949"/>
      <c r="F9" s="1388">
        <v>689844</v>
      </c>
      <c r="G9" s="1388"/>
      <c r="H9" s="1388">
        <v>713554</v>
      </c>
      <c r="I9" s="1388"/>
      <c r="J9" s="1388">
        <v>746546</v>
      </c>
      <c r="K9" s="1388"/>
      <c r="L9" s="1388">
        <v>763701</v>
      </c>
      <c r="M9" s="1388"/>
      <c r="N9" s="1388">
        <v>782237</v>
      </c>
      <c r="O9" s="1388"/>
      <c r="P9" s="1388">
        <v>784292</v>
      </c>
      <c r="Q9" s="1388"/>
      <c r="R9" s="1388">
        <v>785260</v>
      </c>
      <c r="S9" s="1388"/>
      <c r="T9" s="1388">
        <v>790199</v>
      </c>
      <c r="U9" s="1388"/>
      <c r="V9" s="1389">
        <v>801674</v>
      </c>
      <c r="W9" s="1388"/>
      <c r="X9" s="1389">
        <v>809157</v>
      </c>
      <c r="Y9" s="1388"/>
      <c r="Z9" s="1389">
        <v>824864</v>
      </c>
      <c r="AA9" s="1388"/>
      <c r="AB9" s="1389">
        <v>845145</v>
      </c>
      <c r="AC9" s="1388"/>
      <c r="AD9" s="1389">
        <v>862715</v>
      </c>
      <c r="AE9" s="979"/>
      <c r="AF9" s="292"/>
      <c r="AG9" s="295"/>
      <c r="AH9" s="295"/>
      <c r="AI9" s="295"/>
      <c r="AJ9" s="295"/>
      <c r="AK9" s="295"/>
      <c r="AL9" s="295"/>
      <c r="AM9" s="295"/>
    </row>
    <row r="10" spans="1:39" ht="6" customHeight="1">
      <c r="A10" s="4"/>
      <c r="B10" s="8"/>
      <c r="C10" s="615"/>
      <c r="D10" s="615"/>
      <c r="E10" s="1384"/>
      <c r="F10" s="796"/>
      <c r="G10" s="4"/>
      <c r="H10" s="796"/>
      <c r="I10" s="4"/>
      <c r="J10" s="796"/>
      <c r="L10" s="796"/>
      <c r="M10" s="4"/>
      <c r="N10" s="796"/>
      <c r="O10" s="4"/>
      <c r="P10" s="796"/>
      <c r="Q10" s="4"/>
      <c r="R10" s="796"/>
      <c r="S10" s="4"/>
      <c r="T10" s="796"/>
      <c r="U10" s="4"/>
      <c r="V10" s="980"/>
      <c r="W10" s="4"/>
      <c r="X10" s="980"/>
      <c r="Y10" s="4"/>
      <c r="Z10" s="980"/>
      <c r="AA10" s="4"/>
      <c r="AB10" s="980"/>
      <c r="AC10" s="4"/>
      <c r="AD10" s="980"/>
      <c r="AE10" s="22"/>
      <c r="AF10" s="4"/>
    </row>
    <row r="11" spans="1:39" ht="18" customHeight="1">
      <c r="A11" s="4"/>
      <c r="B11" s="8"/>
      <c r="C11" s="1384"/>
      <c r="D11" s="676" t="s">
        <v>398</v>
      </c>
      <c r="E11" s="1384"/>
      <c r="F11" s="464">
        <v>583420</v>
      </c>
      <c r="G11" s="4"/>
      <c r="H11" s="464">
        <v>605134</v>
      </c>
      <c r="I11" s="4"/>
      <c r="J11" s="464">
        <v>637662</v>
      </c>
      <c r="L11" s="464">
        <v>648018</v>
      </c>
      <c r="M11" s="4"/>
      <c r="N11" s="464">
        <v>661403</v>
      </c>
      <c r="O11" s="4"/>
      <c r="P11" s="464">
        <v>655898</v>
      </c>
      <c r="Q11" s="4"/>
      <c r="R11" s="464">
        <v>641222</v>
      </c>
      <c r="S11" s="4"/>
      <c r="T11" s="464">
        <v>645955</v>
      </c>
      <c r="U11" s="4"/>
      <c r="V11" s="502">
        <v>655342</v>
      </c>
      <c r="W11" s="4"/>
      <c r="X11" s="502">
        <v>673421</v>
      </c>
      <c r="Y11" s="4"/>
      <c r="Z11" s="502">
        <v>683557</v>
      </c>
      <c r="AA11" s="4"/>
      <c r="AB11" s="502">
        <v>695000</v>
      </c>
      <c r="AC11" s="4"/>
      <c r="AD11" s="502">
        <v>697789</v>
      </c>
      <c r="AE11" s="22"/>
      <c r="AF11" s="4"/>
    </row>
    <row r="12" spans="1:39" ht="18" customHeight="1">
      <c r="A12" s="4"/>
      <c r="B12" s="8"/>
      <c r="C12" s="1384"/>
      <c r="D12" s="676" t="s">
        <v>399</v>
      </c>
      <c r="E12" s="1384"/>
      <c r="F12" s="464">
        <v>52217</v>
      </c>
      <c r="G12" s="4"/>
      <c r="H12" s="464">
        <v>51741</v>
      </c>
      <c r="I12" s="4"/>
      <c r="J12" s="464">
        <v>51460</v>
      </c>
      <c r="L12" s="464">
        <v>54037</v>
      </c>
      <c r="M12" s="4"/>
      <c r="N12" s="464">
        <v>55089</v>
      </c>
      <c r="O12" s="4"/>
      <c r="P12" s="464">
        <v>55598</v>
      </c>
      <c r="Q12" s="4"/>
      <c r="R12" s="464">
        <v>56624</v>
      </c>
      <c r="S12" s="4"/>
      <c r="T12" s="464">
        <v>50779</v>
      </c>
      <c r="U12" s="4"/>
      <c r="V12" s="502">
        <v>56917</v>
      </c>
      <c r="W12" s="4"/>
      <c r="X12" s="502">
        <v>55880</v>
      </c>
      <c r="Y12" s="4"/>
      <c r="Z12" s="502">
        <v>56581</v>
      </c>
      <c r="AA12" s="4"/>
      <c r="AB12" s="502">
        <v>58294</v>
      </c>
      <c r="AC12" s="4"/>
      <c r="AD12" s="502">
        <v>58471</v>
      </c>
      <c r="AE12" s="22"/>
      <c r="AF12" s="4"/>
    </row>
    <row r="13" spans="1:39" ht="18" customHeight="1">
      <c r="A13" s="4"/>
      <c r="B13" s="8"/>
      <c r="C13" s="1384"/>
      <c r="D13" s="676" t="s">
        <v>400</v>
      </c>
      <c r="E13" s="1384"/>
      <c r="F13" s="464">
        <v>37595</v>
      </c>
      <c r="G13" s="4"/>
      <c r="H13" s="464">
        <v>40664</v>
      </c>
      <c r="I13" s="4"/>
      <c r="J13" s="464">
        <v>41085</v>
      </c>
      <c r="L13" s="464">
        <v>44715</v>
      </c>
      <c r="M13" s="4"/>
      <c r="N13" s="464">
        <v>48706</v>
      </c>
      <c r="O13" s="4"/>
      <c r="P13" s="464">
        <v>55777</v>
      </c>
      <c r="Q13" s="4"/>
      <c r="R13" s="464">
        <v>68797</v>
      </c>
      <c r="S13" s="4"/>
      <c r="T13" s="464">
        <v>75121</v>
      </c>
      <c r="U13" s="4"/>
      <c r="V13" s="502">
        <v>70983</v>
      </c>
      <c r="W13" s="4"/>
      <c r="X13" s="502">
        <v>61088</v>
      </c>
      <c r="Y13" s="4"/>
      <c r="Z13" s="502">
        <v>66837</v>
      </c>
      <c r="AA13" s="4"/>
      <c r="AB13" s="502">
        <v>72412</v>
      </c>
      <c r="AC13" s="4"/>
      <c r="AD13" s="502">
        <v>86460</v>
      </c>
      <c r="AE13" s="22"/>
      <c r="AF13" s="4"/>
    </row>
    <row r="14" spans="1:39" ht="18" customHeight="1">
      <c r="A14" s="4"/>
      <c r="B14" s="8"/>
      <c r="C14" s="1384"/>
      <c r="D14" s="676" t="s">
        <v>401</v>
      </c>
      <c r="E14" s="1384"/>
      <c r="F14" s="464">
        <v>16612</v>
      </c>
      <c r="G14" s="4"/>
      <c r="H14" s="464">
        <v>16015</v>
      </c>
      <c r="I14" s="4"/>
      <c r="J14" s="464">
        <v>16339</v>
      </c>
      <c r="L14" s="464">
        <v>16931</v>
      </c>
      <c r="M14" s="4"/>
      <c r="N14" s="464">
        <v>17039</v>
      </c>
      <c r="O14" s="4"/>
      <c r="P14" s="464">
        <v>17019</v>
      </c>
      <c r="Q14" s="4"/>
      <c r="R14" s="464">
        <v>18617</v>
      </c>
      <c r="S14" s="4"/>
      <c r="T14" s="464">
        <v>18344</v>
      </c>
      <c r="U14" s="4"/>
      <c r="V14" s="502">
        <v>18432</v>
      </c>
      <c r="W14" s="4"/>
      <c r="X14" s="502">
        <v>18768</v>
      </c>
      <c r="Y14" s="4"/>
      <c r="Z14" s="502">
        <v>17889</v>
      </c>
      <c r="AA14" s="4"/>
      <c r="AB14" s="502">
        <v>19439</v>
      </c>
      <c r="AC14" s="4"/>
      <c r="AD14" s="502">
        <v>19995</v>
      </c>
      <c r="AE14" s="22"/>
      <c r="AF14" s="4"/>
    </row>
    <row r="15" spans="1:39" ht="13.5" customHeight="1" thickBot="1">
      <c r="A15" s="4"/>
      <c r="B15" s="8"/>
      <c r="C15" s="1384"/>
      <c r="D15" s="1384"/>
      <c r="E15" s="1384"/>
      <c r="F15" s="1374"/>
      <c r="G15" s="1374"/>
      <c r="H15" s="1374"/>
      <c r="I15" s="1374"/>
      <c r="J15" s="1374"/>
      <c r="K15" s="1374"/>
      <c r="L15" s="1374"/>
      <c r="M15" s="1374"/>
      <c r="N15" s="1374"/>
      <c r="O15" s="1374"/>
      <c r="P15" s="1374"/>
      <c r="Q15" s="1374"/>
      <c r="R15" s="1374"/>
      <c r="S15" s="1374"/>
      <c r="T15" s="1374"/>
      <c r="U15" s="1374"/>
      <c r="V15" s="1374"/>
      <c r="W15" s="1374"/>
      <c r="X15" s="1374"/>
      <c r="Y15" s="1374"/>
      <c r="Z15" s="1374"/>
      <c r="AA15" s="1374"/>
      <c r="AB15" s="1374"/>
      <c r="AC15" s="1374"/>
      <c r="AD15" s="1374"/>
      <c r="AE15" s="22"/>
      <c r="AF15" s="4"/>
    </row>
    <row r="16" spans="1:39" ht="13.5" customHeight="1" thickBot="1">
      <c r="A16" s="4"/>
      <c r="B16" s="8"/>
      <c r="C16" s="294" t="s">
        <v>29</v>
      </c>
      <c r="D16" s="942"/>
      <c r="E16" s="942"/>
      <c r="F16" s="944"/>
      <c r="G16" s="944"/>
      <c r="H16" s="944"/>
      <c r="I16" s="944"/>
      <c r="J16" s="944"/>
      <c r="K16" s="944"/>
      <c r="L16" s="944"/>
      <c r="M16" s="944"/>
      <c r="N16" s="944"/>
      <c r="O16" s="944"/>
      <c r="P16" s="944"/>
      <c r="Q16" s="944"/>
      <c r="R16" s="944"/>
      <c r="S16" s="944"/>
      <c r="T16" s="944"/>
      <c r="U16" s="944"/>
      <c r="V16" s="944"/>
      <c r="W16" s="944"/>
      <c r="X16" s="944"/>
      <c r="Y16" s="944"/>
      <c r="Z16" s="944"/>
      <c r="AA16" s="944"/>
      <c r="AB16" s="944"/>
      <c r="AC16" s="944"/>
      <c r="AD16" s="944"/>
      <c r="AE16" s="22"/>
      <c r="AF16" s="4"/>
    </row>
    <row r="17" spans="1:34" ht="9.75" customHeight="1">
      <c r="A17" s="4"/>
      <c r="B17" s="8"/>
      <c r="C17" s="1498" t="s">
        <v>106</v>
      </c>
      <c r="D17" s="1498"/>
      <c r="E17" s="1384"/>
      <c r="F17" s="1380"/>
      <c r="G17" s="1380"/>
      <c r="H17" s="1380"/>
      <c r="I17" s="1380"/>
      <c r="J17" s="1380"/>
      <c r="K17" s="1380"/>
      <c r="L17" s="1380"/>
      <c r="M17" s="1380"/>
      <c r="N17" s="1380"/>
      <c r="O17" s="1380"/>
      <c r="P17" s="1380"/>
      <c r="Q17" s="1380"/>
      <c r="R17" s="1380"/>
      <c r="S17" s="1380"/>
      <c r="T17" s="1380"/>
      <c r="U17" s="1380"/>
      <c r="V17" s="1380"/>
      <c r="W17" s="1380"/>
      <c r="X17" s="1380"/>
      <c r="Y17" s="1380"/>
      <c r="Z17" s="1380"/>
      <c r="AA17" s="1380"/>
      <c r="AB17" s="1380"/>
      <c r="AC17" s="1380"/>
      <c r="AD17" s="1380"/>
      <c r="AE17" s="22"/>
      <c r="AF17" s="4"/>
    </row>
    <row r="18" spans="1:34" ht="3.75" customHeight="1">
      <c r="A18" s="4"/>
      <c r="B18" s="8"/>
      <c r="C18" s="1499"/>
      <c r="D18" s="1499"/>
      <c r="E18" s="1384"/>
      <c r="F18" s="1380"/>
      <c r="G18" s="1380"/>
      <c r="H18" s="1380"/>
      <c r="I18" s="1380"/>
      <c r="J18" s="1380"/>
      <c r="K18" s="1380"/>
      <c r="L18" s="1380"/>
      <c r="M18" s="1380"/>
      <c r="N18" s="1380"/>
      <c r="O18" s="1380"/>
      <c r="P18" s="1380"/>
      <c r="Q18" s="1380"/>
      <c r="R18" s="1380"/>
      <c r="S18" s="1380"/>
      <c r="T18" s="1380"/>
      <c r="U18" s="1380"/>
      <c r="V18" s="1380"/>
      <c r="W18" s="1380"/>
      <c r="X18" s="1380"/>
      <c r="Y18" s="1380"/>
      <c r="Z18" s="1380"/>
      <c r="AA18" s="1380"/>
      <c r="AB18" s="1380"/>
      <c r="AC18" s="1380"/>
      <c r="AD18" s="1380"/>
      <c r="AE18" s="22"/>
      <c r="AF18" s="4"/>
    </row>
    <row r="19" spans="1:34" s="950" customFormat="1" ht="12.75" customHeight="1">
      <c r="A19" s="292"/>
      <c r="B19" s="978"/>
      <c r="C19" s="1507" t="s">
        <v>95</v>
      </c>
      <c r="D19" s="1507"/>
      <c r="E19" s="1390"/>
      <c r="F19" s="1388">
        <v>605134</v>
      </c>
      <c r="G19" s="1388"/>
      <c r="H19" s="1388">
        <v>637662</v>
      </c>
      <c r="I19" s="1388"/>
      <c r="J19" s="1388">
        <v>648018</v>
      </c>
      <c r="K19" s="1388"/>
      <c r="L19" s="1388">
        <v>661403</v>
      </c>
      <c r="M19" s="1388"/>
      <c r="N19" s="1388">
        <v>655898</v>
      </c>
      <c r="O19" s="1388"/>
      <c r="P19" s="1388">
        <v>641222</v>
      </c>
      <c r="Q19" s="1388"/>
      <c r="R19" s="1388">
        <v>645955</v>
      </c>
      <c r="S19" s="1388"/>
      <c r="T19" s="1388">
        <v>645955</v>
      </c>
      <c r="U19" s="1388"/>
      <c r="V19" s="1389">
        <v>655342</v>
      </c>
      <c r="W19" s="1388"/>
      <c r="X19" s="1389">
        <v>673421</v>
      </c>
      <c r="Y19" s="1388"/>
      <c r="Z19" s="1389">
        <v>683557</v>
      </c>
      <c r="AA19" s="1388"/>
      <c r="AB19" s="1389">
        <v>695000</v>
      </c>
      <c r="AC19" s="1388"/>
      <c r="AD19" s="1389">
        <v>697789</v>
      </c>
      <c r="AE19" s="979"/>
      <c r="AF19" s="292"/>
    </row>
    <row r="20" spans="1:34" ht="5.25" customHeight="1">
      <c r="A20" s="4"/>
      <c r="B20" s="8"/>
      <c r="C20" s="615"/>
      <c r="D20" s="615"/>
      <c r="E20" s="1384"/>
      <c r="F20" s="796"/>
      <c r="G20" s="4"/>
      <c r="H20" s="796"/>
      <c r="I20" s="4"/>
      <c r="J20" s="796"/>
      <c r="L20" s="796"/>
      <c r="M20" s="4"/>
      <c r="N20" s="796"/>
      <c r="O20" s="4"/>
      <c r="P20" s="796"/>
      <c r="Q20" s="4"/>
      <c r="R20" s="796"/>
      <c r="S20" s="4"/>
      <c r="T20" s="796"/>
      <c r="U20" s="4"/>
      <c r="V20" s="980"/>
      <c r="W20" s="4"/>
      <c r="X20" s="980"/>
      <c r="Y20" s="4"/>
      <c r="Z20" s="980"/>
      <c r="AA20" s="4"/>
      <c r="AB20" s="980"/>
      <c r="AC20" s="4"/>
      <c r="AD20" s="980"/>
      <c r="AE20" s="22"/>
      <c r="AF20" s="4"/>
    </row>
    <row r="21" spans="1:34" ht="15.75" customHeight="1">
      <c r="A21" s="4"/>
      <c r="B21" s="8"/>
      <c r="C21" s="314" t="s">
        <v>99</v>
      </c>
      <c r="D21" s="18"/>
      <c r="E21" s="1384"/>
      <c r="F21" s="464">
        <v>275499</v>
      </c>
      <c r="G21" s="4"/>
      <c r="H21" s="464">
        <v>290146</v>
      </c>
      <c r="I21" s="4"/>
      <c r="J21" s="464">
        <v>307548</v>
      </c>
      <c r="L21" s="464">
        <v>315071</v>
      </c>
      <c r="M21" s="4"/>
      <c r="N21" s="464">
        <v>323092</v>
      </c>
      <c r="O21" s="4"/>
      <c r="P21" s="464">
        <v>320705</v>
      </c>
      <c r="Q21" s="4"/>
      <c r="R21" s="464">
        <v>314742</v>
      </c>
      <c r="S21" s="4"/>
      <c r="T21" s="464">
        <v>315832</v>
      </c>
      <c r="U21" s="4"/>
      <c r="V21" s="502">
        <v>380421</v>
      </c>
      <c r="W21" s="4"/>
      <c r="X21" s="502">
        <v>325933</v>
      </c>
      <c r="Y21" s="4"/>
      <c r="Z21" s="502">
        <v>329797</v>
      </c>
      <c r="AA21" s="4"/>
      <c r="AB21" s="502">
        <v>338548</v>
      </c>
      <c r="AC21" s="4"/>
      <c r="AD21" s="502">
        <v>343259</v>
      </c>
      <c r="AE21" s="22"/>
      <c r="AF21" s="4"/>
    </row>
    <row r="22" spans="1:34" ht="15.75" customHeight="1">
      <c r="A22" s="4"/>
      <c r="B22" s="8"/>
      <c r="C22" s="314" t="s">
        <v>98</v>
      </c>
      <c r="D22" s="18"/>
      <c r="E22" s="1384"/>
      <c r="F22" s="464">
        <v>307921</v>
      </c>
      <c r="G22" s="4"/>
      <c r="H22" s="464">
        <v>314988</v>
      </c>
      <c r="I22" s="4"/>
      <c r="J22" s="464">
        <v>330114</v>
      </c>
      <c r="L22" s="464">
        <v>332947</v>
      </c>
      <c r="M22" s="4"/>
      <c r="N22" s="464">
        <v>338311</v>
      </c>
      <c r="O22" s="4"/>
      <c r="P22" s="464">
        <v>335193</v>
      </c>
      <c r="Q22" s="4"/>
      <c r="R22" s="464">
        <v>326480</v>
      </c>
      <c r="S22" s="4"/>
      <c r="T22" s="464">
        <v>330123</v>
      </c>
      <c r="U22" s="4"/>
      <c r="V22" s="502">
        <v>274921</v>
      </c>
      <c r="W22" s="4"/>
      <c r="X22" s="502">
        <v>347488</v>
      </c>
      <c r="Y22" s="4"/>
      <c r="Z22" s="502">
        <v>353760</v>
      </c>
      <c r="AA22" s="4"/>
      <c r="AB22" s="502">
        <v>356452</v>
      </c>
      <c r="AC22" s="4"/>
      <c r="AD22" s="502">
        <v>354530</v>
      </c>
      <c r="AE22" s="22"/>
      <c r="AF22" s="4"/>
    </row>
    <row r="23" spans="1:34" ht="8.25" customHeight="1">
      <c r="A23" s="4"/>
      <c r="B23" s="8"/>
      <c r="C23" s="676"/>
      <c r="D23" s="18"/>
      <c r="E23" s="18"/>
      <c r="F23" s="464"/>
      <c r="G23" s="4"/>
      <c r="H23" s="464"/>
      <c r="I23" s="4"/>
      <c r="J23" s="464"/>
      <c r="L23" s="464"/>
      <c r="M23" s="4"/>
      <c r="N23" s="464"/>
      <c r="O23" s="4"/>
      <c r="P23" s="464"/>
      <c r="Q23" s="4"/>
      <c r="R23" s="464"/>
      <c r="S23" s="4"/>
      <c r="T23" s="464"/>
      <c r="U23" s="4"/>
      <c r="V23" s="502"/>
      <c r="W23" s="4"/>
      <c r="X23" s="502"/>
      <c r="Y23" s="4"/>
      <c r="Z23" s="502"/>
      <c r="AA23" s="4"/>
      <c r="AB23" s="502"/>
      <c r="AC23" s="4"/>
      <c r="AD23" s="502"/>
      <c r="AE23" s="22"/>
      <c r="AF23" s="4"/>
    </row>
    <row r="24" spans="1:34" ht="15.75" customHeight="1">
      <c r="A24" s="4"/>
      <c r="B24" s="8"/>
      <c r="C24" s="314" t="s">
        <v>402</v>
      </c>
      <c r="D24" s="18"/>
      <c r="E24" s="1384"/>
      <c r="F24" s="464">
        <v>74336</v>
      </c>
      <c r="G24" s="4"/>
      <c r="H24" s="464">
        <v>73534</v>
      </c>
      <c r="I24" s="4"/>
      <c r="J24" s="464">
        <v>79200</v>
      </c>
      <c r="L24" s="464">
        <v>80992</v>
      </c>
      <c r="M24" s="4"/>
      <c r="N24" s="464">
        <v>82701</v>
      </c>
      <c r="O24" s="4"/>
      <c r="P24" s="464">
        <v>81685</v>
      </c>
      <c r="Q24" s="4"/>
      <c r="R24" s="464">
        <v>78888</v>
      </c>
      <c r="S24" s="4"/>
      <c r="T24" s="464">
        <v>78497</v>
      </c>
      <c r="U24" s="4"/>
      <c r="V24" s="502">
        <v>78831</v>
      </c>
      <c r="W24" s="4"/>
      <c r="X24" s="502">
        <v>81768</v>
      </c>
      <c r="Y24" s="4"/>
      <c r="Z24" s="502">
        <v>86196</v>
      </c>
      <c r="AA24" s="4"/>
      <c r="AB24" s="502">
        <v>90651</v>
      </c>
      <c r="AC24" s="4"/>
      <c r="AD24" s="502">
        <v>91372</v>
      </c>
      <c r="AE24" s="22"/>
      <c r="AF24" s="4"/>
    </row>
    <row r="25" spans="1:34" ht="15.75" customHeight="1">
      <c r="A25" s="4"/>
      <c r="B25" s="8"/>
      <c r="C25" s="314" t="s">
        <v>403</v>
      </c>
      <c r="D25" s="18"/>
      <c r="E25" s="1384"/>
      <c r="F25" s="464">
        <v>509084</v>
      </c>
      <c r="G25" s="4"/>
      <c r="H25" s="464">
        <v>531600</v>
      </c>
      <c r="I25" s="4"/>
      <c r="J25" s="464">
        <v>558462</v>
      </c>
      <c r="L25" s="464">
        <v>567026</v>
      </c>
      <c r="M25" s="4"/>
      <c r="N25" s="464">
        <v>578702</v>
      </c>
      <c r="O25" s="4"/>
      <c r="P25" s="464">
        <v>574213</v>
      </c>
      <c r="Q25" s="4"/>
      <c r="R25" s="464">
        <v>562334</v>
      </c>
      <c r="S25" s="4"/>
      <c r="T25" s="464">
        <v>567458</v>
      </c>
      <c r="U25" s="4"/>
      <c r="V25" s="502">
        <v>576511</v>
      </c>
      <c r="W25" s="4"/>
      <c r="X25" s="502">
        <v>591653</v>
      </c>
      <c r="Y25" s="4"/>
      <c r="Z25" s="502">
        <v>597361</v>
      </c>
      <c r="AA25" s="4"/>
      <c r="AB25" s="502">
        <v>604349</v>
      </c>
      <c r="AC25" s="4"/>
      <c r="AD25" s="502">
        <v>606417</v>
      </c>
      <c r="AE25" s="22"/>
      <c r="AF25" s="4"/>
    </row>
    <row r="26" spans="1:34" ht="8.25" customHeight="1">
      <c r="A26" s="4"/>
      <c r="B26" s="8"/>
      <c r="C26" s="14"/>
      <c r="D26" s="18"/>
      <c r="E26" s="23"/>
      <c r="F26" s="464"/>
      <c r="G26" s="4"/>
      <c r="H26" s="464"/>
      <c r="I26" s="4"/>
      <c r="J26" s="464"/>
      <c r="L26" s="464"/>
      <c r="M26" s="4"/>
      <c r="N26" s="464"/>
      <c r="O26" s="4"/>
      <c r="P26" s="464"/>
      <c r="Q26" s="4"/>
      <c r="R26" s="464"/>
      <c r="S26" s="4"/>
      <c r="T26" s="464"/>
      <c r="U26" s="4"/>
      <c r="V26" s="502"/>
      <c r="W26" s="4"/>
      <c r="X26" s="502"/>
      <c r="Y26" s="4"/>
      <c r="Z26" s="502"/>
      <c r="AA26" s="4"/>
      <c r="AB26" s="502"/>
      <c r="AC26" s="4"/>
      <c r="AD26" s="502"/>
      <c r="AE26" s="22"/>
      <c r="AF26" s="4"/>
    </row>
    <row r="27" spans="1:34" ht="15.75" customHeight="1">
      <c r="A27" s="4"/>
      <c r="B27" s="8"/>
      <c r="C27" s="314" t="s">
        <v>382</v>
      </c>
      <c r="D27" s="18"/>
      <c r="E27" s="1384"/>
      <c r="F27" s="464">
        <v>48234</v>
      </c>
      <c r="G27" s="4"/>
      <c r="H27" s="464">
        <v>45938</v>
      </c>
      <c r="I27" s="4"/>
      <c r="J27" s="464">
        <v>48008</v>
      </c>
      <c r="L27" s="464">
        <v>48462</v>
      </c>
      <c r="M27" s="4"/>
      <c r="N27" s="464">
        <v>49447</v>
      </c>
      <c r="O27" s="4"/>
      <c r="P27" s="464">
        <v>48594</v>
      </c>
      <c r="Q27" s="4"/>
      <c r="R27" s="464">
        <v>47560</v>
      </c>
      <c r="S27" s="4"/>
      <c r="T27" s="464">
        <v>47841</v>
      </c>
      <c r="U27" s="4"/>
      <c r="V27" s="502">
        <v>49988</v>
      </c>
      <c r="W27" s="4"/>
      <c r="X27" s="502">
        <v>53730</v>
      </c>
      <c r="Y27" s="4"/>
      <c r="Z27" s="502">
        <v>58068</v>
      </c>
      <c r="AA27" s="4"/>
      <c r="AB27" s="502">
        <v>61345</v>
      </c>
      <c r="AC27" s="4"/>
      <c r="AD27" s="502">
        <v>61593</v>
      </c>
      <c r="AE27" s="22"/>
      <c r="AF27" s="4"/>
    </row>
    <row r="28" spans="1:34" ht="15.75" customHeight="1">
      <c r="A28" s="4"/>
      <c r="B28" s="8"/>
      <c r="C28" s="314" t="s">
        <v>404</v>
      </c>
      <c r="D28" s="18"/>
      <c r="E28" s="1384"/>
      <c r="F28" s="464">
        <v>535186</v>
      </c>
      <c r="G28" s="4"/>
      <c r="H28" s="464">
        <v>559196</v>
      </c>
      <c r="I28" s="4"/>
      <c r="J28" s="464">
        <v>589654</v>
      </c>
      <c r="L28" s="464">
        <v>599556</v>
      </c>
      <c r="M28" s="4"/>
      <c r="N28" s="464">
        <v>611956</v>
      </c>
      <c r="O28" s="4"/>
      <c r="P28" s="464">
        <v>607304</v>
      </c>
      <c r="Q28" s="4"/>
      <c r="R28" s="464">
        <v>593662</v>
      </c>
      <c r="S28" s="4"/>
      <c r="T28" s="464">
        <v>598114</v>
      </c>
      <c r="U28" s="4"/>
      <c r="V28" s="502">
        <v>605354</v>
      </c>
      <c r="W28" s="4"/>
      <c r="X28" s="502">
        <v>619691</v>
      </c>
      <c r="Y28" s="4"/>
      <c r="Z28" s="502">
        <v>625489</v>
      </c>
      <c r="AA28" s="4"/>
      <c r="AB28" s="502">
        <v>633655</v>
      </c>
      <c r="AC28" s="4"/>
      <c r="AD28" s="502">
        <v>636196</v>
      </c>
      <c r="AE28" s="22"/>
      <c r="AF28" s="4"/>
    </row>
    <row r="29" spans="1:34" ht="15" customHeight="1">
      <c r="A29" s="4"/>
      <c r="B29" s="8"/>
      <c r="C29" s="1379"/>
      <c r="D29" s="313" t="s">
        <v>383</v>
      </c>
      <c r="E29" s="1384"/>
      <c r="F29" s="464">
        <v>17911</v>
      </c>
      <c r="G29" s="4"/>
      <c r="H29" s="464">
        <v>18295</v>
      </c>
      <c r="I29" s="4"/>
      <c r="J29" s="464">
        <v>19463</v>
      </c>
      <c r="L29" s="464">
        <v>20504</v>
      </c>
      <c r="M29" s="4"/>
      <c r="N29" s="464">
        <v>20890</v>
      </c>
      <c r="O29" s="4"/>
      <c r="P29" s="464">
        <v>19596</v>
      </c>
      <c r="Q29" s="4"/>
      <c r="R29" s="464">
        <v>18203</v>
      </c>
      <c r="S29" s="4"/>
      <c r="T29" s="464">
        <v>18087</v>
      </c>
      <c r="U29" s="4"/>
      <c r="V29" s="502">
        <v>18736</v>
      </c>
      <c r="W29" s="4"/>
      <c r="X29" s="502">
        <v>18739</v>
      </c>
      <c r="Y29" s="4"/>
      <c r="Z29" s="502">
        <v>18444</v>
      </c>
      <c r="AA29" s="4"/>
      <c r="AB29" s="502">
        <v>19736</v>
      </c>
      <c r="AC29" s="4"/>
      <c r="AD29" s="502">
        <v>20237</v>
      </c>
      <c r="AE29" s="22"/>
      <c r="AF29" s="4"/>
    </row>
    <row r="30" spans="1:34" ht="15" customHeight="1">
      <c r="A30" s="4"/>
      <c r="B30" s="8"/>
      <c r="C30" s="1379"/>
      <c r="D30" s="313" t="s">
        <v>384</v>
      </c>
      <c r="E30" s="1384"/>
      <c r="F30" s="464">
        <v>184088</v>
      </c>
      <c r="G30" s="4"/>
      <c r="H30" s="464">
        <v>194806</v>
      </c>
      <c r="I30" s="4"/>
      <c r="J30" s="464">
        <v>204562</v>
      </c>
      <c r="L30" s="464">
        <v>208393</v>
      </c>
      <c r="M30" s="4"/>
      <c r="N30" s="464">
        <v>213687</v>
      </c>
      <c r="O30" s="4"/>
      <c r="P30" s="464">
        <v>212438</v>
      </c>
      <c r="Q30" s="4"/>
      <c r="R30" s="464">
        <v>208831</v>
      </c>
      <c r="S30" s="4"/>
      <c r="T30" s="464">
        <v>209089</v>
      </c>
      <c r="U30" s="4"/>
      <c r="V30" s="502">
        <v>210289</v>
      </c>
      <c r="W30" s="4"/>
      <c r="X30" s="502">
        <v>213978</v>
      </c>
      <c r="Y30" s="4"/>
      <c r="Z30" s="502">
        <v>213575</v>
      </c>
      <c r="AA30" s="4"/>
      <c r="AB30" s="502">
        <v>216630</v>
      </c>
      <c r="AC30" s="4"/>
      <c r="AD30" s="502">
        <v>216458</v>
      </c>
      <c r="AE30" s="22"/>
      <c r="AF30" s="4"/>
      <c r="AH30" s="4"/>
    </row>
    <row r="31" spans="1:34" ht="15" customHeight="1">
      <c r="A31" s="4"/>
      <c r="B31" s="8"/>
      <c r="C31" s="1379"/>
      <c r="D31" s="313" t="s">
        <v>306</v>
      </c>
      <c r="E31" s="1384"/>
      <c r="F31" s="464">
        <v>331251</v>
      </c>
      <c r="G31" s="4"/>
      <c r="H31" s="464">
        <v>343667</v>
      </c>
      <c r="I31" s="4"/>
      <c r="J31" s="464">
        <v>362795</v>
      </c>
      <c r="L31" s="464">
        <v>367745</v>
      </c>
      <c r="M31" s="4"/>
      <c r="N31" s="464">
        <v>374457</v>
      </c>
      <c r="O31" s="4"/>
      <c r="P31" s="464">
        <v>372219</v>
      </c>
      <c r="Q31" s="4"/>
      <c r="R31" s="464">
        <v>363429</v>
      </c>
      <c r="S31" s="4"/>
      <c r="T31" s="464">
        <v>367607</v>
      </c>
      <c r="U31" s="4"/>
      <c r="V31" s="502">
        <v>372787</v>
      </c>
      <c r="W31" s="4"/>
      <c r="X31" s="502">
        <v>383193</v>
      </c>
      <c r="Y31" s="4"/>
      <c r="Z31" s="502">
        <v>389529</v>
      </c>
      <c r="AA31" s="4"/>
      <c r="AB31" s="502">
        <v>393135</v>
      </c>
      <c r="AC31" s="4"/>
      <c r="AD31" s="502">
        <v>395099</v>
      </c>
      <c r="AE31" s="22"/>
      <c r="AF31" s="4"/>
      <c r="AH31" s="4"/>
    </row>
    <row r="32" spans="1:34" ht="15" customHeight="1">
      <c r="A32" s="4"/>
      <c r="B32" s="8"/>
      <c r="C32" s="1379"/>
      <c r="D32" s="313" t="s">
        <v>385</v>
      </c>
      <c r="E32" s="1384"/>
      <c r="F32" s="464">
        <v>1936</v>
      </c>
      <c r="G32" s="4"/>
      <c r="H32" s="464">
        <v>2428</v>
      </c>
      <c r="I32" s="4"/>
      <c r="J32" s="464">
        <v>2834</v>
      </c>
      <c r="L32" s="464">
        <v>2914</v>
      </c>
      <c r="M32" s="4"/>
      <c r="N32" s="464">
        <v>2922</v>
      </c>
      <c r="O32" s="4"/>
      <c r="P32" s="464">
        <v>3051</v>
      </c>
      <c r="Q32" s="4"/>
      <c r="R32" s="464">
        <v>3199</v>
      </c>
      <c r="S32" s="4"/>
      <c r="T32" s="464">
        <v>3331</v>
      </c>
      <c r="U32" s="4"/>
      <c r="V32" s="502">
        <v>3542</v>
      </c>
      <c r="W32" s="4"/>
      <c r="X32" s="502">
        <v>3781</v>
      </c>
      <c r="Y32" s="4"/>
      <c r="Z32" s="502">
        <v>3941</v>
      </c>
      <c r="AA32" s="4"/>
      <c r="AB32" s="502">
        <v>4154</v>
      </c>
      <c r="AC32" s="4"/>
      <c r="AD32" s="502">
        <v>4402</v>
      </c>
      <c r="AE32" s="22"/>
      <c r="AF32" s="4"/>
    </row>
    <row r="33" spans="1:32" ht="8.25" customHeight="1">
      <c r="A33" s="4"/>
      <c r="B33" s="8"/>
      <c r="C33" s="1379"/>
      <c r="D33" s="18"/>
      <c r="E33" s="1384"/>
      <c r="F33" s="464"/>
      <c r="G33" s="4"/>
      <c r="H33" s="464"/>
      <c r="I33" s="4"/>
      <c r="J33" s="464"/>
      <c r="L33" s="464"/>
      <c r="M33" s="4"/>
      <c r="N33" s="464"/>
      <c r="O33" s="4"/>
      <c r="P33" s="464"/>
      <c r="Q33" s="4"/>
      <c r="R33" s="464"/>
      <c r="S33" s="4"/>
      <c r="T33" s="464"/>
      <c r="U33" s="4"/>
      <c r="V33" s="502"/>
      <c r="W33" s="4"/>
      <c r="X33" s="502"/>
      <c r="Y33" s="4"/>
      <c r="Z33" s="502"/>
      <c r="AA33" s="4"/>
      <c r="AB33" s="502"/>
      <c r="AC33" s="4"/>
      <c r="AD33" s="502"/>
      <c r="AE33" s="22"/>
      <c r="AF33" s="4"/>
    </row>
    <row r="34" spans="1:32" ht="15.75" customHeight="1">
      <c r="A34" s="4"/>
      <c r="B34" s="8"/>
      <c r="C34" s="314" t="s">
        <v>405</v>
      </c>
      <c r="D34" s="18"/>
      <c r="E34" s="1384"/>
      <c r="F34" s="464">
        <v>356450</v>
      </c>
      <c r="G34" s="4"/>
      <c r="H34" s="464">
        <v>376243</v>
      </c>
      <c r="I34" s="4"/>
      <c r="J34" s="464">
        <v>399203</v>
      </c>
      <c r="L34" s="464">
        <v>408086</v>
      </c>
      <c r="M34" s="4"/>
      <c r="N34" s="464">
        <v>418349</v>
      </c>
      <c r="O34" s="4"/>
      <c r="P34" s="464">
        <v>412708</v>
      </c>
      <c r="Q34" s="4"/>
      <c r="R34" s="464">
        <v>401047</v>
      </c>
      <c r="S34" s="4"/>
      <c r="T34" s="464">
        <v>403677</v>
      </c>
      <c r="U34" s="4"/>
      <c r="V34" s="502">
        <v>405560</v>
      </c>
      <c r="W34" s="4"/>
      <c r="X34" s="502">
        <v>413759</v>
      </c>
      <c r="Y34" s="4"/>
      <c r="Z34" s="502">
        <v>419277</v>
      </c>
      <c r="AA34" s="4"/>
      <c r="AB34" s="502">
        <v>421086</v>
      </c>
      <c r="AC34" s="4"/>
      <c r="AD34" s="502">
        <v>421965</v>
      </c>
      <c r="AE34" s="22"/>
      <c r="AF34" s="4"/>
    </row>
    <row r="35" spans="1:32" ht="15.75" customHeight="1">
      <c r="A35" s="4"/>
      <c r="B35" s="8"/>
      <c r="C35" s="314" t="s">
        <v>406</v>
      </c>
      <c r="D35" s="18"/>
      <c r="E35" s="1384"/>
      <c r="F35" s="464">
        <v>226970</v>
      </c>
      <c r="G35" s="4"/>
      <c r="H35" s="464">
        <v>228891</v>
      </c>
      <c r="I35" s="4"/>
      <c r="J35" s="464">
        <v>238459</v>
      </c>
      <c r="L35" s="464">
        <v>239932</v>
      </c>
      <c r="M35" s="4"/>
      <c r="N35" s="464">
        <v>243054</v>
      </c>
      <c r="O35" s="4"/>
      <c r="P35" s="464">
        <v>243190</v>
      </c>
      <c r="Q35" s="4"/>
      <c r="R35" s="464">
        <v>240175</v>
      </c>
      <c r="S35" s="4"/>
      <c r="T35" s="464">
        <v>242278</v>
      </c>
      <c r="U35" s="4"/>
      <c r="V35" s="502">
        <v>249782</v>
      </c>
      <c r="W35" s="4"/>
      <c r="X35" s="502">
        <v>259662</v>
      </c>
      <c r="Y35" s="4"/>
      <c r="Z35" s="502">
        <v>264280</v>
      </c>
      <c r="AA35" s="4"/>
      <c r="AB35" s="502">
        <v>273914</v>
      </c>
      <c r="AC35" s="4"/>
      <c r="AD35" s="502">
        <v>275824</v>
      </c>
      <c r="AE35" s="22"/>
      <c r="AF35" s="4"/>
    </row>
    <row r="36" spans="1:32" ht="8.25" customHeight="1">
      <c r="A36" s="4"/>
      <c r="B36" s="8"/>
      <c r="C36" s="14"/>
      <c r="D36" s="18"/>
      <c r="E36" s="23"/>
      <c r="F36" s="464"/>
      <c r="G36" s="4"/>
      <c r="H36" s="464"/>
      <c r="I36" s="4"/>
      <c r="J36" s="464"/>
      <c r="L36" s="464"/>
      <c r="M36" s="4"/>
      <c r="N36" s="464"/>
      <c r="O36" s="4"/>
      <c r="P36" s="464"/>
      <c r="Q36" s="4"/>
      <c r="R36" s="464"/>
      <c r="S36" s="4"/>
      <c r="T36" s="464"/>
      <c r="U36" s="4"/>
      <c r="V36" s="502"/>
      <c r="W36" s="4"/>
      <c r="X36" s="502"/>
      <c r="Y36" s="4"/>
      <c r="Z36" s="502"/>
      <c r="AA36" s="4"/>
      <c r="AB36" s="502"/>
      <c r="AC36" s="4"/>
      <c r="AD36" s="502"/>
      <c r="AE36" s="22"/>
      <c r="AF36" s="4"/>
    </row>
    <row r="37" spans="1:32" ht="15.75" customHeight="1">
      <c r="A37" s="4"/>
      <c r="B37" s="8"/>
      <c r="C37" s="314" t="s">
        <v>407</v>
      </c>
      <c r="D37" s="18"/>
      <c r="E37" s="1384"/>
      <c r="F37" s="464">
        <v>30991</v>
      </c>
      <c r="G37" s="4"/>
      <c r="H37" s="464">
        <v>31819</v>
      </c>
      <c r="I37" s="4"/>
      <c r="J37" s="464">
        <v>33277</v>
      </c>
      <c r="L37" s="464">
        <v>33673</v>
      </c>
      <c r="M37" s="4"/>
      <c r="N37" s="464">
        <v>34118</v>
      </c>
      <c r="O37" s="4"/>
      <c r="P37" s="464">
        <v>33606</v>
      </c>
      <c r="Q37" s="4"/>
      <c r="R37" s="464">
        <v>33134</v>
      </c>
      <c r="S37" s="4"/>
      <c r="T37" s="464">
        <v>32972</v>
      </c>
      <c r="U37" s="4"/>
      <c r="V37" s="502">
        <v>33316</v>
      </c>
      <c r="W37" s="4"/>
      <c r="X37" s="502">
        <v>33447</v>
      </c>
      <c r="Y37" s="4"/>
      <c r="Z37" s="502">
        <v>33412</v>
      </c>
      <c r="AA37" s="4"/>
      <c r="AB37" s="502">
        <v>34186</v>
      </c>
      <c r="AC37" s="4"/>
      <c r="AD37" s="502">
        <v>35401</v>
      </c>
      <c r="AE37" s="22"/>
      <c r="AF37" s="4"/>
    </row>
    <row r="38" spans="1:32" ht="15.75" customHeight="1">
      <c r="A38" s="4"/>
      <c r="B38" s="8"/>
      <c r="C38" s="314" t="s">
        <v>408</v>
      </c>
      <c r="D38" s="18"/>
      <c r="E38" s="1384"/>
      <c r="F38" s="464">
        <v>139740</v>
      </c>
      <c r="G38" s="4"/>
      <c r="H38" s="464">
        <v>144981</v>
      </c>
      <c r="I38" s="4"/>
      <c r="J38" s="464">
        <v>150427</v>
      </c>
      <c r="L38" s="464">
        <v>152323</v>
      </c>
      <c r="M38" s="4"/>
      <c r="N38" s="464">
        <v>152612</v>
      </c>
      <c r="O38" s="4"/>
      <c r="P38" s="464">
        <v>149066</v>
      </c>
      <c r="Q38" s="4"/>
      <c r="R38" s="464">
        <v>144955</v>
      </c>
      <c r="S38" s="4"/>
      <c r="T38" s="464">
        <v>145516</v>
      </c>
      <c r="U38" s="4"/>
      <c r="V38" s="502">
        <v>147342</v>
      </c>
      <c r="W38" s="4"/>
      <c r="X38" s="502">
        <v>148577</v>
      </c>
      <c r="Y38" s="4"/>
      <c r="Z38" s="502">
        <v>147197</v>
      </c>
      <c r="AA38" s="4"/>
      <c r="AB38" s="502">
        <v>149588</v>
      </c>
      <c r="AC38" s="4"/>
      <c r="AD38" s="502">
        <v>150647</v>
      </c>
      <c r="AE38" s="22"/>
      <c r="AF38" s="4"/>
    </row>
    <row r="39" spans="1:32" ht="15.75" customHeight="1">
      <c r="A39" s="4"/>
      <c r="B39" s="8"/>
      <c r="C39" s="314" t="s">
        <v>409</v>
      </c>
      <c r="D39" s="18"/>
      <c r="E39" s="1384"/>
      <c r="F39" s="464">
        <v>99556</v>
      </c>
      <c r="G39" s="4"/>
      <c r="H39" s="464">
        <v>104328</v>
      </c>
      <c r="I39" s="4"/>
      <c r="J39" s="464">
        <v>111014</v>
      </c>
      <c r="L39" s="464">
        <v>113396</v>
      </c>
      <c r="M39" s="4"/>
      <c r="N39" s="464">
        <v>115380</v>
      </c>
      <c r="O39" s="4"/>
      <c r="P39" s="464">
        <v>113865</v>
      </c>
      <c r="Q39" s="4"/>
      <c r="R39" s="464">
        <v>111764</v>
      </c>
      <c r="S39" s="4"/>
      <c r="T39" s="464">
        <v>112631</v>
      </c>
      <c r="U39" s="4"/>
      <c r="V39" s="502">
        <v>112774</v>
      </c>
      <c r="W39" s="4"/>
      <c r="X39" s="502">
        <v>114003</v>
      </c>
      <c r="Y39" s="4"/>
      <c r="Z39" s="502">
        <v>112340</v>
      </c>
      <c r="AA39" s="4"/>
      <c r="AB39" s="502">
        <v>114862</v>
      </c>
      <c r="AC39" s="4"/>
      <c r="AD39" s="502">
        <v>115590</v>
      </c>
      <c r="AE39" s="22"/>
      <c r="AF39" s="4"/>
    </row>
    <row r="40" spans="1:32" ht="15.75" customHeight="1">
      <c r="A40" s="4"/>
      <c r="B40" s="8"/>
      <c r="C40" s="314" t="s">
        <v>410</v>
      </c>
      <c r="D40" s="18"/>
      <c r="E40" s="1384"/>
      <c r="F40" s="464">
        <v>122955</v>
      </c>
      <c r="G40" s="4"/>
      <c r="H40" s="464">
        <v>128824</v>
      </c>
      <c r="I40" s="4"/>
      <c r="J40" s="464">
        <v>137245</v>
      </c>
      <c r="L40" s="464">
        <v>140386</v>
      </c>
      <c r="M40" s="4"/>
      <c r="N40" s="464">
        <v>145836</v>
      </c>
      <c r="O40" s="4"/>
      <c r="P40" s="464">
        <v>146625</v>
      </c>
      <c r="Q40" s="4"/>
      <c r="R40" s="464">
        <v>142478</v>
      </c>
      <c r="S40" s="4"/>
      <c r="T40" s="464">
        <v>142720</v>
      </c>
      <c r="U40" s="4"/>
      <c r="V40" s="502">
        <v>142744</v>
      </c>
      <c r="W40" s="4"/>
      <c r="X40" s="502">
        <v>144416</v>
      </c>
      <c r="Y40" s="4"/>
      <c r="Z40" s="502">
        <v>143909</v>
      </c>
      <c r="AA40" s="4"/>
      <c r="AB40" s="502">
        <v>146333</v>
      </c>
      <c r="AC40" s="4"/>
      <c r="AD40" s="502">
        <v>146276</v>
      </c>
      <c r="AE40" s="22"/>
      <c r="AF40" s="4"/>
    </row>
    <row r="41" spans="1:32" ht="15.75" customHeight="1">
      <c r="A41" s="4"/>
      <c r="B41" s="8"/>
      <c r="C41" s="314" t="s">
        <v>411</v>
      </c>
      <c r="D41" s="18"/>
      <c r="E41" s="1384"/>
      <c r="F41" s="464">
        <v>127317</v>
      </c>
      <c r="G41" s="4"/>
      <c r="H41" s="464">
        <v>131712</v>
      </c>
      <c r="I41" s="4"/>
      <c r="J41" s="464">
        <v>139763</v>
      </c>
      <c r="L41" s="464">
        <v>142236</v>
      </c>
      <c r="M41" s="4"/>
      <c r="N41" s="464">
        <v>146476</v>
      </c>
      <c r="O41" s="4"/>
      <c r="P41" s="464">
        <v>146140</v>
      </c>
      <c r="Q41" s="4"/>
      <c r="R41" s="464">
        <v>143416</v>
      </c>
      <c r="S41" s="4"/>
      <c r="T41" s="464">
        <v>143956</v>
      </c>
      <c r="U41" s="4"/>
      <c r="V41" s="502">
        <v>144750</v>
      </c>
      <c r="W41" s="4"/>
      <c r="X41" s="502">
        <v>149481</v>
      </c>
      <c r="Y41" s="4"/>
      <c r="Z41" s="502">
        <v>153269</v>
      </c>
      <c r="AA41" s="4"/>
      <c r="AB41" s="502">
        <v>159322</v>
      </c>
      <c r="AC41" s="4"/>
      <c r="AD41" s="502">
        <v>160760</v>
      </c>
      <c r="AE41" s="22"/>
      <c r="AF41" s="4"/>
    </row>
    <row r="42" spans="1:32" ht="15.75" customHeight="1">
      <c r="A42" s="4"/>
      <c r="B42" s="8"/>
      <c r="C42" s="314" t="s">
        <v>412</v>
      </c>
      <c r="D42" s="18"/>
      <c r="E42" s="1384"/>
      <c r="F42" s="464">
        <v>62861</v>
      </c>
      <c r="G42" s="4"/>
      <c r="H42" s="464">
        <v>63470</v>
      </c>
      <c r="I42" s="4"/>
      <c r="J42" s="464">
        <v>65936</v>
      </c>
      <c r="L42" s="464">
        <v>66004</v>
      </c>
      <c r="M42" s="4"/>
      <c r="N42" s="464">
        <v>66981</v>
      </c>
      <c r="O42" s="4"/>
      <c r="P42" s="464">
        <v>66596</v>
      </c>
      <c r="Q42" s="4"/>
      <c r="R42" s="464">
        <v>65475</v>
      </c>
      <c r="S42" s="4"/>
      <c r="T42" s="464">
        <v>68160</v>
      </c>
      <c r="U42" s="4"/>
      <c r="V42" s="502">
        <v>74416</v>
      </c>
      <c r="W42" s="4"/>
      <c r="X42" s="502">
        <v>83497</v>
      </c>
      <c r="Y42" s="4"/>
      <c r="Z42" s="502">
        <v>93430</v>
      </c>
      <c r="AA42" s="4"/>
      <c r="AB42" s="502">
        <v>90709</v>
      </c>
      <c r="AC42" s="4"/>
      <c r="AD42" s="502">
        <v>89115</v>
      </c>
      <c r="AE42" s="22"/>
      <c r="AF42" s="4"/>
    </row>
    <row r="43" spans="1:32" ht="8.25" customHeight="1">
      <c r="A43" s="4"/>
      <c r="B43" s="8"/>
      <c r="C43" s="468"/>
      <c r="D43" s="18"/>
      <c r="E43" s="1384"/>
      <c r="F43" s="464"/>
      <c r="G43" s="4"/>
      <c r="H43" s="464"/>
      <c r="I43" s="4"/>
      <c r="J43" s="464"/>
      <c r="L43" s="464"/>
      <c r="M43" s="4"/>
      <c r="N43" s="464"/>
      <c r="O43" s="4"/>
      <c r="P43" s="464"/>
      <c r="Q43" s="4"/>
      <c r="R43" s="464"/>
      <c r="S43" s="4"/>
      <c r="T43" s="464"/>
      <c r="U43" s="4"/>
      <c r="V43" s="502"/>
      <c r="W43" s="4"/>
      <c r="X43" s="502"/>
      <c r="Y43" s="4"/>
      <c r="Z43" s="502"/>
      <c r="AA43" s="4"/>
      <c r="AB43" s="502"/>
      <c r="AC43" s="4"/>
      <c r="AD43" s="502"/>
      <c r="AE43" s="22"/>
      <c r="AF43" s="4"/>
    </row>
    <row r="44" spans="1:32" ht="15.75" customHeight="1">
      <c r="A44" s="4"/>
      <c r="B44" s="8"/>
      <c r="C44" s="314" t="s">
        <v>336</v>
      </c>
      <c r="D44" s="18"/>
      <c r="E44" s="1384"/>
      <c r="F44" s="464">
        <v>246272</v>
      </c>
      <c r="G44" s="4"/>
      <c r="H44" s="464">
        <v>254514</v>
      </c>
      <c r="I44" s="4"/>
      <c r="J44" s="464">
        <v>265677</v>
      </c>
      <c r="L44" s="464">
        <v>269118</v>
      </c>
      <c r="M44" s="4"/>
      <c r="N44" s="464">
        <v>274137</v>
      </c>
      <c r="O44" s="4"/>
      <c r="P44" s="464">
        <v>273047</v>
      </c>
      <c r="Q44" s="4"/>
      <c r="R44" s="464">
        <v>269917</v>
      </c>
      <c r="S44" s="4"/>
      <c r="T44" s="464">
        <v>273863</v>
      </c>
      <c r="U44" s="4"/>
      <c r="V44" s="502">
        <v>279012</v>
      </c>
      <c r="W44" s="4"/>
      <c r="X44" s="502">
        <v>288435</v>
      </c>
      <c r="Y44" s="4"/>
      <c r="Z44" s="502">
        <v>290737</v>
      </c>
      <c r="AA44" s="4"/>
      <c r="AB44" s="502">
        <v>292804</v>
      </c>
      <c r="AC44" s="4"/>
      <c r="AD44" s="502">
        <v>292051</v>
      </c>
      <c r="AE44" s="22"/>
      <c r="AF44" s="4"/>
    </row>
    <row r="45" spans="1:32" ht="15.75" customHeight="1">
      <c r="A45" s="4"/>
      <c r="B45" s="8"/>
      <c r="C45" s="314" t="s">
        <v>337</v>
      </c>
      <c r="D45" s="18"/>
      <c r="E45" s="1384"/>
      <c r="F45" s="464">
        <v>106070</v>
      </c>
      <c r="G45" s="4"/>
      <c r="H45" s="464">
        <v>109809</v>
      </c>
      <c r="I45" s="4"/>
      <c r="J45" s="464">
        <v>116346</v>
      </c>
      <c r="L45" s="464">
        <v>118127</v>
      </c>
      <c r="M45" s="4"/>
      <c r="N45" s="464">
        <v>120884</v>
      </c>
      <c r="O45" s="4"/>
      <c r="P45" s="464">
        <v>120362</v>
      </c>
      <c r="Q45" s="4"/>
      <c r="R45" s="464">
        <v>116955</v>
      </c>
      <c r="S45" s="4"/>
      <c r="T45" s="464">
        <v>118184</v>
      </c>
      <c r="U45" s="4"/>
      <c r="V45" s="502">
        <v>119852</v>
      </c>
      <c r="W45" s="4"/>
      <c r="X45" s="502">
        <v>123676</v>
      </c>
      <c r="Y45" s="4"/>
      <c r="Z45" s="502">
        <v>126254</v>
      </c>
      <c r="AA45" s="4"/>
      <c r="AB45" s="502">
        <v>128309</v>
      </c>
      <c r="AC45" s="4"/>
      <c r="AD45" s="502">
        <v>128114</v>
      </c>
      <c r="AE45" s="22"/>
      <c r="AF45" s="4"/>
    </row>
    <row r="46" spans="1:32" ht="15.75" customHeight="1">
      <c r="A46" s="4"/>
      <c r="B46" s="8"/>
      <c r="C46" s="314" t="s">
        <v>86</v>
      </c>
      <c r="D46" s="18"/>
      <c r="E46" s="1384"/>
      <c r="F46" s="464">
        <v>136664</v>
      </c>
      <c r="G46" s="4"/>
      <c r="H46" s="464">
        <v>141448</v>
      </c>
      <c r="I46" s="4"/>
      <c r="J46" s="464">
        <v>148724</v>
      </c>
      <c r="L46" s="464">
        <v>151226</v>
      </c>
      <c r="M46" s="4"/>
      <c r="N46" s="464">
        <v>155660</v>
      </c>
      <c r="O46" s="4"/>
      <c r="P46" s="464">
        <v>155146</v>
      </c>
      <c r="Q46" s="4"/>
      <c r="R46" s="464">
        <v>151797</v>
      </c>
      <c r="S46" s="4"/>
      <c r="T46" s="464">
        <v>152560</v>
      </c>
      <c r="U46" s="4"/>
      <c r="V46" s="502">
        <v>154468</v>
      </c>
      <c r="W46" s="4"/>
      <c r="X46" s="502">
        <v>157709</v>
      </c>
      <c r="Y46" s="4"/>
      <c r="Z46" s="502">
        <v>160678</v>
      </c>
      <c r="AA46" s="4"/>
      <c r="AB46" s="502">
        <v>162615</v>
      </c>
      <c r="AC46" s="4"/>
      <c r="AD46" s="502">
        <v>161806</v>
      </c>
      <c r="AE46" s="22"/>
      <c r="AF46" s="4"/>
    </row>
    <row r="47" spans="1:32" ht="15.75" customHeight="1">
      <c r="A47" s="4"/>
      <c r="B47" s="8"/>
      <c r="C47" s="314" t="s">
        <v>339</v>
      </c>
      <c r="D47" s="18"/>
      <c r="E47" s="1384"/>
      <c r="F47" s="464">
        <v>37511</v>
      </c>
      <c r="G47" s="4"/>
      <c r="H47" s="464">
        <v>38954</v>
      </c>
      <c r="I47" s="4"/>
      <c r="J47" s="464">
        <v>42050</v>
      </c>
      <c r="L47" s="464">
        <v>43345</v>
      </c>
      <c r="M47" s="4"/>
      <c r="N47" s="464">
        <v>44497</v>
      </c>
      <c r="O47" s="4"/>
      <c r="P47" s="464">
        <v>43319</v>
      </c>
      <c r="Q47" s="4"/>
      <c r="R47" s="464">
        <v>41555</v>
      </c>
      <c r="S47" s="4"/>
      <c r="T47" s="464">
        <v>41842</v>
      </c>
      <c r="U47" s="4"/>
      <c r="V47" s="502">
        <v>43377</v>
      </c>
      <c r="W47" s="4"/>
      <c r="X47" s="502">
        <v>44924</v>
      </c>
      <c r="Y47" s="4"/>
      <c r="Z47" s="502">
        <v>45497</v>
      </c>
      <c r="AA47" s="4"/>
      <c r="AB47" s="502">
        <v>46863</v>
      </c>
      <c r="AC47" s="4"/>
      <c r="AD47" s="502">
        <v>46611</v>
      </c>
      <c r="AE47" s="22"/>
      <c r="AF47" s="4"/>
    </row>
    <row r="48" spans="1:32" ht="15.75" customHeight="1">
      <c r="A48" s="4"/>
      <c r="B48" s="8"/>
      <c r="C48" s="314" t="s">
        <v>340</v>
      </c>
      <c r="D48" s="18"/>
      <c r="E48" s="1384"/>
      <c r="F48" s="464">
        <v>29271</v>
      </c>
      <c r="G48" s="4"/>
      <c r="H48" s="464">
        <v>31658</v>
      </c>
      <c r="I48" s="4"/>
      <c r="J48" s="464">
        <v>34247</v>
      </c>
      <c r="L48" s="464">
        <v>34396</v>
      </c>
      <c r="M48" s="4"/>
      <c r="N48" s="464">
        <v>33730</v>
      </c>
      <c r="O48" s="4"/>
      <c r="P48" s="464">
        <v>31521</v>
      </c>
      <c r="Q48" s="4"/>
      <c r="R48" s="464">
        <v>29049</v>
      </c>
      <c r="S48" s="4"/>
      <c r="T48" s="464">
        <v>27833</v>
      </c>
      <c r="U48" s="4"/>
      <c r="V48" s="502">
        <v>26288</v>
      </c>
      <c r="W48" s="4"/>
      <c r="X48" s="502">
        <v>26474</v>
      </c>
      <c r="Y48" s="4"/>
      <c r="Z48" s="502">
        <v>27661</v>
      </c>
      <c r="AA48" s="4"/>
      <c r="AB48" s="502">
        <v>30189</v>
      </c>
      <c r="AC48" s="4"/>
      <c r="AD48" s="502">
        <v>34355</v>
      </c>
      <c r="AE48" s="22"/>
      <c r="AF48" s="4"/>
    </row>
    <row r="49" spans="1:32" ht="15.75" customHeight="1">
      <c r="A49" s="4"/>
      <c r="B49" s="8"/>
      <c r="C49" s="314" t="s">
        <v>241</v>
      </c>
      <c r="D49" s="18"/>
      <c r="E49" s="1384"/>
      <c r="F49" s="464">
        <v>9032</v>
      </c>
      <c r="G49" s="4"/>
      <c r="H49" s="464">
        <v>9735</v>
      </c>
      <c r="I49" s="4"/>
      <c r="J49" s="464">
        <v>10551</v>
      </c>
      <c r="L49" s="464">
        <v>10845</v>
      </c>
      <c r="M49" s="4"/>
      <c r="N49" s="464">
        <v>11035</v>
      </c>
      <c r="O49" s="4"/>
      <c r="P49" s="464">
        <v>10927</v>
      </c>
      <c r="Q49" s="4"/>
      <c r="R49" s="464">
        <v>10443</v>
      </c>
      <c r="S49" s="4"/>
      <c r="T49" s="464">
        <v>10232</v>
      </c>
      <c r="U49" s="4"/>
      <c r="V49" s="502">
        <v>10003</v>
      </c>
      <c r="W49" s="4"/>
      <c r="X49" s="502">
        <v>9882</v>
      </c>
      <c r="Y49" s="4"/>
      <c r="Z49" s="502">
        <v>9859</v>
      </c>
      <c r="AA49" s="4"/>
      <c r="AB49" s="502">
        <v>10638</v>
      </c>
      <c r="AC49" s="4"/>
      <c r="AD49" s="502">
        <v>11111</v>
      </c>
      <c r="AE49" s="22"/>
      <c r="AF49" s="4"/>
    </row>
    <row r="50" spans="1:32" ht="17.25" customHeight="1">
      <c r="A50" s="4"/>
      <c r="B50" s="8"/>
      <c r="C50" s="314" t="s">
        <v>242</v>
      </c>
      <c r="D50" s="18"/>
      <c r="E50" s="1384"/>
      <c r="F50" s="464">
        <v>18600</v>
      </c>
      <c r="G50" s="4"/>
      <c r="H50" s="464">
        <v>19016</v>
      </c>
      <c r="I50" s="4"/>
      <c r="J50" s="464">
        <v>20067</v>
      </c>
      <c r="L50" s="464">
        <v>20961</v>
      </c>
      <c r="M50" s="4"/>
      <c r="N50" s="464">
        <v>21460</v>
      </c>
      <c r="O50" s="4"/>
      <c r="P50" s="464">
        <v>21576</v>
      </c>
      <c r="Q50" s="4"/>
      <c r="R50" s="464">
        <v>21506</v>
      </c>
      <c r="S50" s="4"/>
      <c r="T50" s="464">
        <v>21441</v>
      </c>
      <c r="U50" s="4"/>
      <c r="V50" s="502">
        <v>22342</v>
      </c>
      <c r="W50" s="4"/>
      <c r="X50" s="502">
        <v>22321</v>
      </c>
      <c r="Y50" s="4"/>
      <c r="Z50" s="502">
        <v>22871</v>
      </c>
      <c r="AA50" s="4"/>
      <c r="AB50" s="502">
        <v>23582</v>
      </c>
      <c r="AC50" s="4"/>
      <c r="AD50" s="502">
        <v>23741</v>
      </c>
      <c r="AE50" s="22"/>
      <c r="AF50" s="4"/>
    </row>
    <row r="51" spans="1:32" ht="8.25" customHeight="1">
      <c r="A51" s="4"/>
      <c r="B51" s="8"/>
      <c r="C51" s="55"/>
      <c r="D51" s="55"/>
      <c r="E51" s="5"/>
      <c r="F51" s="464"/>
      <c r="G51" s="4"/>
      <c r="H51" s="464"/>
      <c r="I51" s="4"/>
      <c r="J51" s="464"/>
      <c r="L51" s="464"/>
      <c r="M51" s="4"/>
      <c r="N51" s="464"/>
      <c r="O51" s="4"/>
      <c r="P51" s="464"/>
      <c r="Q51" s="4"/>
      <c r="R51" s="464"/>
      <c r="S51" s="4"/>
      <c r="T51" s="464"/>
      <c r="U51" s="4"/>
      <c r="V51" s="502"/>
      <c r="W51" s="4"/>
      <c r="X51" s="502"/>
      <c r="Y51" s="4"/>
      <c r="Z51" s="502"/>
      <c r="AA51" s="4"/>
      <c r="AB51" s="502"/>
      <c r="AC51" s="4"/>
      <c r="AD51" s="502"/>
      <c r="AE51" s="22"/>
      <c r="AF51" s="4"/>
    </row>
    <row r="52" spans="1:32" s="981" customFormat="1" ht="17.25" customHeight="1">
      <c r="A52" s="696"/>
      <c r="B52" s="982"/>
      <c r="C52" s="1507" t="s">
        <v>750</v>
      </c>
      <c r="D52" s="1507"/>
      <c r="E52" s="983"/>
      <c r="F52" s="464"/>
      <c r="G52" s="4"/>
      <c r="H52" s="464"/>
      <c r="I52" s="4"/>
      <c r="J52" s="464"/>
      <c r="K52" s="4"/>
      <c r="L52" s="464"/>
      <c r="M52" s="4"/>
      <c r="N52" s="464"/>
      <c r="O52" s="4"/>
      <c r="P52" s="464"/>
      <c r="Q52" s="4"/>
      <c r="R52" s="464"/>
      <c r="S52" s="4"/>
      <c r="T52" s="464"/>
      <c r="U52" s="4"/>
      <c r="V52" s="502"/>
      <c r="W52" s="4"/>
      <c r="X52" s="502"/>
      <c r="Y52" s="4"/>
      <c r="Z52" s="502"/>
      <c r="AA52" s="4"/>
      <c r="AB52" s="502"/>
      <c r="AC52" s="4"/>
      <c r="AD52" s="502"/>
      <c r="AE52" s="984"/>
      <c r="AF52" s="696"/>
    </row>
    <row r="53" spans="1:32" ht="15.75" customHeight="1">
      <c r="A53" s="4"/>
      <c r="B53" s="8"/>
      <c r="C53" s="1381" t="s">
        <v>413</v>
      </c>
      <c r="D53" s="5"/>
      <c r="E53" s="1384"/>
      <c r="F53" s="464">
        <v>70268</v>
      </c>
      <c r="G53" s="4"/>
      <c r="H53" s="464">
        <v>72158</v>
      </c>
      <c r="I53" s="4"/>
      <c r="J53" s="464">
        <v>76769</v>
      </c>
      <c r="L53" s="464">
        <v>77570</v>
      </c>
      <c r="M53" s="4"/>
      <c r="N53" s="464">
        <v>78923</v>
      </c>
      <c r="O53" s="4"/>
      <c r="P53" s="464">
        <v>77797</v>
      </c>
      <c r="Q53" s="4"/>
      <c r="R53" s="464">
        <v>75379</v>
      </c>
      <c r="S53" s="4"/>
      <c r="T53" s="464">
        <v>78065</v>
      </c>
      <c r="U53" s="4"/>
      <c r="V53" s="502">
        <v>78359</v>
      </c>
      <c r="W53" s="4"/>
      <c r="X53" s="502">
        <v>80271</v>
      </c>
      <c r="Y53" s="4"/>
      <c r="Z53" s="502">
        <v>79441</v>
      </c>
      <c r="AA53" s="4"/>
      <c r="AB53" s="502">
        <v>81797</v>
      </c>
      <c r="AC53" s="4"/>
      <c r="AD53" s="502">
        <v>83594</v>
      </c>
      <c r="AE53" s="22"/>
      <c r="AF53" s="4"/>
    </row>
    <row r="54" spans="1:32" s="981" customFormat="1" ht="15.75" customHeight="1">
      <c r="A54" s="696"/>
      <c r="B54" s="982"/>
      <c r="C54" s="1381" t="s">
        <v>414</v>
      </c>
      <c r="D54" s="5"/>
      <c r="E54" s="1384"/>
      <c r="F54" s="464">
        <v>66665</v>
      </c>
      <c r="G54" s="4"/>
      <c r="H54" s="464">
        <v>68203</v>
      </c>
      <c r="I54" s="4"/>
      <c r="J54" s="464">
        <v>71789</v>
      </c>
      <c r="K54" s="4"/>
      <c r="L54" s="464">
        <v>72747</v>
      </c>
      <c r="M54" s="4"/>
      <c r="N54" s="464">
        <v>73376</v>
      </c>
      <c r="O54" s="4"/>
      <c r="P54" s="464">
        <v>72887</v>
      </c>
      <c r="Q54" s="4"/>
      <c r="R54" s="464">
        <v>71218</v>
      </c>
      <c r="S54" s="4"/>
      <c r="T54" s="466">
        <v>71045</v>
      </c>
      <c r="U54" s="4"/>
      <c r="V54" s="757">
        <v>70771</v>
      </c>
      <c r="W54" s="4"/>
      <c r="X54" s="757">
        <v>71319</v>
      </c>
      <c r="Y54" s="4"/>
      <c r="Z54" s="757">
        <v>71059</v>
      </c>
      <c r="AA54" s="4"/>
      <c r="AB54" s="502">
        <v>73127</v>
      </c>
      <c r="AC54" s="4"/>
      <c r="AD54" s="502">
        <v>74665</v>
      </c>
      <c r="AE54" s="984"/>
      <c r="AF54" s="696"/>
    </row>
    <row r="55" spans="1:32" ht="15.75" customHeight="1">
      <c r="A55" s="4"/>
      <c r="B55" s="21"/>
      <c r="C55" s="1381" t="s">
        <v>415</v>
      </c>
      <c r="D55" s="5"/>
      <c r="E55" s="1384"/>
      <c r="F55" s="464">
        <v>57717</v>
      </c>
      <c r="G55" s="4"/>
      <c r="H55" s="464">
        <v>59976</v>
      </c>
      <c r="I55" s="4"/>
      <c r="J55" s="464">
        <v>62792</v>
      </c>
      <c r="L55" s="464">
        <v>63451</v>
      </c>
      <c r="M55" s="4"/>
      <c r="N55" s="464">
        <v>64826</v>
      </c>
      <c r="O55" s="4"/>
      <c r="P55" s="464">
        <v>64279</v>
      </c>
      <c r="Q55" s="4"/>
      <c r="R55" s="464">
        <v>62748</v>
      </c>
      <c r="S55" s="4"/>
      <c r="T55" s="464">
        <v>62519</v>
      </c>
      <c r="U55" s="4"/>
      <c r="V55" s="502">
        <v>62852</v>
      </c>
      <c r="W55" s="4"/>
      <c r="X55" s="502">
        <v>64230</v>
      </c>
      <c r="Y55" s="4"/>
      <c r="Z55" s="502">
        <v>64703</v>
      </c>
      <c r="AA55" s="4"/>
      <c r="AB55" s="502">
        <v>66000</v>
      </c>
      <c r="AC55" s="4"/>
      <c r="AD55" s="502">
        <v>65746</v>
      </c>
      <c r="AE55" s="22"/>
      <c r="AF55" s="4"/>
    </row>
    <row r="56" spans="1:32" ht="15.75" customHeight="1">
      <c r="A56" s="4"/>
      <c r="B56" s="8"/>
      <c r="C56" s="1381" t="s">
        <v>416</v>
      </c>
      <c r="D56" s="18"/>
      <c r="E56" s="1384"/>
      <c r="F56" s="464">
        <v>48175</v>
      </c>
      <c r="G56" s="4"/>
      <c r="H56" s="464">
        <v>52110</v>
      </c>
      <c r="I56" s="4"/>
      <c r="J56" s="464">
        <v>55859</v>
      </c>
      <c r="L56" s="464">
        <v>57799</v>
      </c>
      <c r="M56" s="4"/>
      <c r="N56" s="464">
        <v>59470</v>
      </c>
      <c r="O56" s="4"/>
      <c r="P56" s="464">
        <v>59268</v>
      </c>
      <c r="Q56" s="4"/>
      <c r="R56" s="464">
        <v>58847</v>
      </c>
      <c r="S56" s="4"/>
      <c r="T56" s="464">
        <v>59053</v>
      </c>
      <c r="U56" s="4"/>
      <c r="V56" s="502">
        <v>59444</v>
      </c>
      <c r="W56" s="4"/>
      <c r="X56" s="502">
        <v>60408</v>
      </c>
      <c r="Y56" s="4"/>
      <c r="Z56" s="502">
        <v>60466</v>
      </c>
      <c r="AA56" s="4"/>
      <c r="AB56" s="502">
        <v>61885</v>
      </c>
      <c r="AC56" s="4"/>
      <c r="AD56" s="502">
        <v>62741</v>
      </c>
      <c r="AE56" s="22"/>
      <c r="AF56" s="4"/>
    </row>
    <row r="57" spans="1:32" ht="15.75" customHeight="1">
      <c r="A57" s="4"/>
      <c r="B57" s="8"/>
      <c r="C57" s="1381" t="s">
        <v>417</v>
      </c>
      <c r="D57" s="5"/>
      <c r="E57" s="1384"/>
      <c r="F57" s="464">
        <v>48464</v>
      </c>
      <c r="G57" s="4"/>
      <c r="H57" s="464">
        <v>50252</v>
      </c>
      <c r="I57" s="4"/>
      <c r="J57" s="464">
        <v>53225</v>
      </c>
      <c r="L57" s="464">
        <v>54338</v>
      </c>
      <c r="M57" s="4"/>
      <c r="N57" s="464">
        <v>55414</v>
      </c>
      <c r="O57" s="4"/>
      <c r="P57" s="464">
        <v>55535</v>
      </c>
      <c r="Q57" s="4"/>
      <c r="R57" s="464">
        <v>54860</v>
      </c>
      <c r="S57" s="4"/>
      <c r="T57" s="464">
        <v>54770</v>
      </c>
      <c r="U57" s="4"/>
      <c r="V57" s="502">
        <v>54813</v>
      </c>
      <c r="W57" s="4"/>
      <c r="X57" s="502">
        <v>54680</v>
      </c>
      <c r="Y57" s="4"/>
      <c r="Z57" s="502">
        <v>54510</v>
      </c>
      <c r="AA57" s="4"/>
      <c r="AB57" s="502">
        <v>55244</v>
      </c>
      <c r="AC57" s="4"/>
      <c r="AD57" s="502">
        <v>55408</v>
      </c>
      <c r="AE57" s="22"/>
      <c r="AF57" s="4"/>
    </row>
    <row r="58" spans="1:32" ht="15.75" hidden="1" customHeight="1">
      <c r="A58" s="4"/>
      <c r="B58" s="8"/>
      <c r="C58" s="1381" t="s">
        <v>418</v>
      </c>
      <c r="D58" s="5"/>
      <c r="E58" s="1384"/>
      <c r="F58" s="464">
        <v>40146</v>
      </c>
      <c r="G58" s="4"/>
      <c r="H58" s="464">
        <v>40837</v>
      </c>
      <c r="I58" s="4"/>
      <c r="J58" s="464">
        <v>41363</v>
      </c>
      <c r="L58" s="464">
        <v>44285</v>
      </c>
      <c r="M58" s="4"/>
      <c r="N58" s="464">
        <v>45174</v>
      </c>
      <c r="O58" s="4"/>
      <c r="P58" s="464">
        <v>46373</v>
      </c>
      <c r="Q58" s="4"/>
      <c r="R58" s="464">
        <v>46019</v>
      </c>
      <c r="S58" s="4"/>
      <c r="T58" s="464">
        <v>44912</v>
      </c>
      <c r="U58" s="4"/>
      <c r="V58" s="502">
        <v>44039</v>
      </c>
      <c r="W58" s="4"/>
      <c r="X58" s="502">
        <v>44569</v>
      </c>
      <c r="Y58" s="4"/>
      <c r="Z58" s="502">
        <v>45205</v>
      </c>
      <c r="AA58" s="4"/>
      <c r="AB58" s="502">
        <v>46280</v>
      </c>
      <c r="AC58" s="4"/>
      <c r="AD58" s="502">
        <v>45642</v>
      </c>
      <c r="AE58" s="22"/>
      <c r="AF58" s="4"/>
    </row>
    <row r="59" spans="1:32" ht="15" hidden="1" customHeight="1">
      <c r="A59" s="4"/>
      <c r="B59" s="8"/>
      <c r="C59" s="474" t="s">
        <v>419</v>
      </c>
      <c r="D59" s="5"/>
      <c r="E59" s="1384"/>
      <c r="F59" s="464">
        <v>30607</v>
      </c>
      <c r="H59" s="464">
        <v>30343</v>
      </c>
      <c r="J59" s="464">
        <v>31590</v>
      </c>
      <c r="K59" s="295"/>
      <c r="L59" s="464">
        <v>32730</v>
      </c>
      <c r="N59" s="464">
        <v>33205</v>
      </c>
      <c r="P59" s="464">
        <v>34020</v>
      </c>
      <c r="R59" s="464">
        <v>33834</v>
      </c>
      <c r="T59" s="464">
        <v>33066</v>
      </c>
      <c r="V59" s="502">
        <v>33145</v>
      </c>
      <c r="X59" s="502">
        <v>34381</v>
      </c>
      <c r="Z59" s="502">
        <v>34103</v>
      </c>
      <c r="AB59" s="502">
        <v>33985</v>
      </c>
      <c r="AD59" s="502">
        <v>33407</v>
      </c>
      <c r="AE59" s="22"/>
      <c r="AF59" s="4"/>
    </row>
    <row r="60" spans="1:32" ht="12.75" hidden="1" customHeight="1">
      <c r="A60" s="4"/>
      <c r="B60" s="8"/>
      <c r="C60" s="314" t="s">
        <v>420</v>
      </c>
      <c r="D60" s="5"/>
      <c r="E60" s="1384"/>
      <c r="F60" s="464">
        <v>15859</v>
      </c>
      <c r="H60" s="464">
        <v>15930</v>
      </c>
      <c r="J60" s="464">
        <v>16922</v>
      </c>
      <c r="K60" s="295"/>
      <c r="L60" s="464">
        <v>17132</v>
      </c>
      <c r="N60" s="464">
        <v>17093</v>
      </c>
      <c r="P60" s="464">
        <v>17204</v>
      </c>
      <c r="R60" s="464">
        <v>16776</v>
      </c>
      <c r="T60" s="464">
        <v>16179</v>
      </c>
      <c r="V60" s="502">
        <v>16621</v>
      </c>
      <c r="X60" s="502">
        <v>16671</v>
      </c>
      <c r="Z60" s="502">
        <v>16675</v>
      </c>
      <c r="AB60" s="502">
        <v>16686</v>
      </c>
      <c r="AD60" s="502">
        <v>16431</v>
      </c>
      <c r="AE60" s="22"/>
      <c r="AF60" s="4"/>
    </row>
    <row r="61" spans="1:32" ht="3" customHeight="1">
      <c r="A61" s="4"/>
      <c r="B61" s="8"/>
      <c r="C61" s="314"/>
      <c r="D61" s="5"/>
      <c r="E61" s="1384"/>
      <c r="F61" s="464"/>
      <c r="H61" s="464"/>
      <c r="J61" s="464"/>
      <c r="K61" s="295"/>
      <c r="L61" s="464"/>
      <c r="N61" s="464"/>
      <c r="P61" s="464"/>
      <c r="R61" s="464"/>
      <c r="T61" s="464"/>
      <c r="V61" s="464"/>
      <c r="X61" s="464"/>
      <c r="Z61" s="464"/>
      <c r="AB61" s="464"/>
      <c r="AD61" s="464"/>
      <c r="AE61" s="22"/>
      <c r="AF61" s="4"/>
    </row>
    <row r="62" spans="1:32" s="12" customFormat="1" ht="24.75" customHeight="1">
      <c r="A62" s="11"/>
      <c r="B62" s="21"/>
      <c r="C62" s="1503" t="s">
        <v>470</v>
      </c>
      <c r="D62" s="1504"/>
      <c r="E62" s="1504"/>
      <c r="F62" s="1504"/>
      <c r="G62" s="1504"/>
      <c r="H62" s="1504"/>
      <c r="I62" s="1504"/>
      <c r="J62" s="1504"/>
      <c r="K62" s="1504"/>
      <c r="L62" s="1504"/>
      <c r="M62" s="1504"/>
      <c r="N62" s="1504"/>
      <c r="O62" s="1504"/>
      <c r="P62" s="1504"/>
      <c r="Q62" s="1504"/>
      <c r="R62" s="1504"/>
      <c r="S62" s="1504"/>
      <c r="T62" s="1504"/>
      <c r="U62" s="1504"/>
      <c r="V62" s="1504"/>
      <c r="W62" s="1504"/>
      <c r="X62" s="1504"/>
      <c r="Y62" s="1504"/>
      <c r="Z62" s="1504"/>
      <c r="AA62" s="1504"/>
      <c r="AB62" s="1504"/>
      <c r="AC62" s="1504"/>
      <c r="AD62" s="1504"/>
      <c r="AE62" s="832"/>
      <c r="AF62" s="11"/>
    </row>
    <row r="63" spans="1:32" s="12" customFormat="1" ht="13.5" customHeight="1">
      <c r="A63" s="11"/>
      <c r="B63" s="21"/>
      <c r="C63" s="780" t="s">
        <v>394</v>
      </c>
      <c r="D63" s="985"/>
      <c r="E63" s="985"/>
      <c r="G63" s="985"/>
      <c r="H63" s="11"/>
      <c r="I63" s="985"/>
      <c r="K63" s="985"/>
      <c r="L63" s="985"/>
      <c r="M63" s="985"/>
      <c r="O63" s="985"/>
      <c r="P63" s="1391" t="s">
        <v>395</v>
      </c>
      <c r="Q63" s="985"/>
      <c r="S63" s="985"/>
      <c r="T63" s="985"/>
      <c r="U63" s="985"/>
      <c r="V63" s="985"/>
      <c r="W63" s="985"/>
      <c r="X63" s="985"/>
      <c r="Y63" s="985"/>
      <c r="Z63" s="985"/>
      <c r="AA63" s="985"/>
      <c r="AB63" s="985"/>
      <c r="AC63" s="985"/>
      <c r="AD63" s="985"/>
      <c r="AE63" s="832"/>
      <c r="AF63" s="11"/>
    </row>
    <row r="64" spans="1:32" s="12" customFormat="1" ht="10.5" customHeight="1" thickBot="1">
      <c r="A64" s="11"/>
      <c r="B64" s="21"/>
      <c r="C64" s="1505" t="s">
        <v>471</v>
      </c>
      <c r="D64" s="1505"/>
      <c r="E64" s="1505"/>
      <c r="F64" s="1505"/>
      <c r="G64" s="1505"/>
      <c r="H64" s="1505"/>
      <c r="I64" s="1505"/>
      <c r="J64" s="1505"/>
      <c r="K64" s="1505"/>
      <c r="L64" s="1505"/>
      <c r="M64" s="1505"/>
      <c r="N64" s="1505"/>
      <c r="O64" s="1505"/>
      <c r="P64" s="1505"/>
      <c r="Q64" s="1505"/>
      <c r="R64" s="1505"/>
      <c r="S64" s="1505"/>
      <c r="T64" s="1505"/>
      <c r="U64" s="1505"/>
      <c r="V64" s="1505"/>
      <c r="W64" s="1505"/>
      <c r="X64" s="1505"/>
      <c r="Y64" s="1505"/>
      <c r="Z64" s="1505"/>
      <c r="AA64" s="1505"/>
      <c r="AB64" s="1505"/>
      <c r="AC64" s="1505"/>
      <c r="AD64" s="1505"/>
      <c r="AE64" s="832"/>
      <c r="AF64" s="11"/>
    </row>
    <row r="65" spans="1:32" ht="13.5" thickBot="1">
      <c r="A65" s="4"/>
      <c r="B65" s="8"/>
      <c r="C65" s="4"/>
      <c r="D65" s="4"/>
      <c r="E65" s="8"/>
      <c r="F65" s="8"/>
      <c r="G65" s="8"/>
      <c r="H65" s="8"/>
      <c r="I65" s="8"/>
      <c r="J65" s="8"/>
      <c r="K65" s="8"/>
      <c r="S65" s="8"/>
      <c r="T65" s="1410"/>
      <c r="U65" s="1411"/>
      <c r="V65" s="8"/>
      <c r="W65" s="8"/>
      <c r="X65" s="1450" t="s">
        <v>561</v>
      </c>
      <c r="Y65" s="1450"/>
      <c r="Z65" s="1450"/>
      <c r="AA65" s="1450"/>
      <c r="AB65" s="1450"/>
      <c r="AC65" s="1450"/>
      <c r="AD65" s="1451"/>
      <c r="AE65" s="745">
        <v>11</v>
      </c>
      <c r="AF65" s="4"/>
    </row>
    <row r="66" spans="1:32">
      <c r="A66" s="115"/>
      <c r="B66" s="115"/>
      <c r="C66" s="115"/>
      <c r="D66" s="115"/>
      <c r="E66" s="115"/>
      <c r="F66" s="115"/>
      <c r="G66" s="115"/>
      <c r="I66" s="115"/>
      <c r="J66" s="115"/>
      <c r="K66" s="115"/>
      <c r="L66" s="115"/>
      <c r="M66" s="115"/>
      <c r="N66" s="115"/>
      <c r="O66" s="115"/>
      <c r="P66" s="115"/>
      <c r="Q66" s="115"/>
      <c r="R66" s="115"/>
      <c r="S66" s="115"/>
      <c r="T66" s="115"/>
      <c r="U66" s="115"/>
      <c r="V66" s="115"/>
      <c r="W66" s="115"/>
      <c r="X66" s="115"/>
      <c r="Y66" s="115"/>
      <c r="Z66" s="115"/>
      <c r="AA66" s="115"/>
      <c r="AB66" s="115"/>
      <c r="AC66" s="115"/>
      <c r="AD66" s="115"/>
      <c r="AE66" s="115"/>
      <c r="AF66" s="115"/>
    </row>
    <row r="67" spans="1:32">
      <c r="A67" s="115"/>
      <c r="B67" s="115"/>
      <c r="C67" s="115"/>
      <c r="D67" s="115"/>
      <c r="E67" s="115"/>
      <c r="F67" s="115"/>
      <c r="G67" s="115"/>
      <c r="I67" s="115"/>
      <c r="J67" s="115"/>
      <c r="K67" s="115"/>
      <c r="L67" s="115"/>
      <c r="M67" s="115"/>
      <c r="N67" s="115"/>
      <c r="O67" s="115"/>
      <c r="P67" s="115"/>
      <c r="Q67" s="115"/>
      <c r="R67" s="115"/>
      <c r="S67" s="115"/>
      <c r="T67" s="115"/>
      <c r="U67" s="115"/>
      <c r="V67" s="115"/>
      <c r="W67" s="115"/>
      <c r="X67" s="115"/>
      <c r="Y67" s="115"/>
      <c r="Z67" s="115"/>
      <c r="AA67" s="115"/>
      <c r="AB67" s="115"/>
      <c r="AC67" s="115"/>
      <c r="AD67" s="115"/>
      <c r="AE67" s="115"/>
      <c r="AF67" s="115"/>
    </row>
    <row r="76" spans="1:32" ht="8.25" customHeight="1"/>
    <row r="78" spans="1:32" ht="9" customHeight="1">
      <c r="AE78" s="9"/>
    </row>
    <row r="79" spans="1:32" ht="8.25" customHeight="1">
      <c r="F79" s="1398"/>
      <c r="G79" s="1398"/>
      <c r="H79" s="1398"/>
      <c r="I79" s="1398"/>
      <c r="J79" s="1398"/>
      <c r="K79" s="1398"/>
      <c r="L79" s="1398"/>
      <c r="M79" s="1398"/>
      <c r="N79" s="1398"/>
      <c r="O79" s="1398"/>
      <c r="P79" s="1398"/>
      <c r="Q79" s="1398"/>
      <c r="R79" s="1398"/>
      <c r="S79" s="1398"/>
      <c r="T79" s="1398"/>
      <c r="U79" s="1398"/>
      <c r="V79" s="1398"/>
      <c r="W79" s="1398"/>
      <c r="X79" s="1398"/>
      <c r="Y79" s="1398"/>
      <c r="Z79" s="1398"/>
      <c r="AA79" s="1398"/>
      <c r="AB79" s="1398"/>
      <c r="AC79" s="1398"/>
      <c r="AD79" s="1398"/>
      <c r="AE79" s="1398"/>
    </row>
    <row r="80" spans="1:32" ht="9.75" customHeight="1"/>
  </sheetData>
  <mergeCells count="13">
    <mergeCell ref="F79:AE79"/>
    <mergeCell ref="C19:D19"/>
    <mergeCell ref="C52:D52"/>
    <mergeCell ref="C62:AD62"/>
    <mergeCell ref="C64:AD64"/>
    <mergeCell ref="T65:U65"/>
    <mergeCell ref="X65:AD65"/>
    <mergeCell ref="C17:D18"/>
    <mergeCell ref="C1:L1"/>
    <mergeCell ref="C5:D6"/>
    <mergeCell ref="F6:H6"/>
    <mergeCell ref="J6:AD6"/>
    <mergeCell ref="C9:D9"/>
  </mergeCells>
  <printOptions horizontalCentered="1"/>
  <pageMargins left="0.15748031496062992" right="0.15748031496062992" top="0.19685039370078741" bottom="0.19685039370078741" header="0" footer="0"/>
  <pageSetup paperSize="9" scale="84" orientation="portrait"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Folhas de cálculo</vt:lpstr>
      </vt:variant>
      <vt:variant>
        <vt:i4>22</vt:i4>
      </vt:variant>
      <vt:variant>
        <vt:lpstr>Intervalos com nome</vt:lpstr>
      </vt:variant>
      <vt:variant>
        <vt:i4>23</vt:i4>
      </vt:variant>
    </vt:vector>
  </HeadingPairs>
  <TitlesOfParts>
    <vt:vector size="45" baseType="lpstr">
      <vt:lpstr>capa</vt:lpstr>
      <vt:lpstr>introducao</vt:lpstr>
      <vt:lpstr>fontes</vt:lpstr>
      <vt:lpstr>6populacao</vt:lpstr>
      <vt:lpstr>7empregoINE</vt:lpstr>
      <vt:lpstr>8desemprego_INE</vt:lpstr>
      <vt:lpstr>9dgert</vt:lpstr>
      <vt:lpstr>10desemprego_IEFP</vt:lpstr>
      <vt:lpstr>11desemprego_IEFP</vt:lpstr>
      <vt:lpstr>12fp_ine_trim</vt:lpstr>
      <vt:lpstr>13empresarial</vt:lpstr>
      <vt:lpstr>14ganhos</vt:lpstr>
      <vt:lpstr>15salários</vt:lpstr>
      <vt:lpstr>16irct</vt:lpstr>
      <vt:lpstr>17acidentes</vt:lpstr>
      <vt:lpstr>18ssocial</vt:lpstr>
      <vt:lpstr>19ssocial</vt:lpstr>
      <vt:lpstr>20destaque</vt:lpstr>
      <vt:lpstr>21destaque</vt:lpstr>
      <vt:lpstr>22conceito</vt:lpstr>
      <vt:lpstr>23conceito</vt:lpstr>
      <vt:lpstr>contracapa</vt:lpstr>
      <vt:lpstr>'10desemprego_IEFP'!Área_de_Impressão</vt:lpstr>
      <vt:lpstr>'11desemprego_IEFP'!Área_de_Impressão</vt:lpstr>
      <vt:lpstr>'12fp_ine_trim'!Área_de_Impressão</vt:lpstr>
      <vt:lpstr>'13empresarial'!Área_de_Impressão</vt:lpstr>
      <vt:lpstr>'14ganhos'!Área_de_Impressão</vt:lpstr>
      <vt:lpstr>'15salários'!Área_de_Impressão</vt:lpstr>
      <vt:lpstr>'16irct'!Área_de_Impressão</vt:lpstr>
      <vt:lpstr>'17acidentes'!Área_de_Impressão</vt:lpstr>
      <vt:lpstr>'18ssocial'!Área_de_Impressão</vt:lpstr>
      <vt:lpstr>'19ssocial'!Área_de_Impressão</vt:lpstr>
      <vt:lpstr>'20destaque'!Área_de_Impressão</vt:lpstr>
      <vt:lpstr>'21destaque'!Área_de_Impressão</vt:lpstr>
      <vt:lpstr>'22conceito'!Área_de_Impressão</vt:lpstr>
      <vt:lpstr>'23conceito'!Área_de_Impressão</vt:lpstr>
      <vt:lpstr>'6populacao'!Área_de_Impressão</vt:lpstr>
      <vt:lpstr>'7empregoINE'!Área_de_Impressão</vt:lpstr>
      <vt:lpstr>'8desemprego_INE'!Área_de_Impressão</vt:lpstr>
      <vt:lpstr>'9dgert'!Área_de_Impressão</vt:lpstr>
      <vt:lpstr>capa!Área_de_Impressão</vt:lpstr>
      <vt:lpstr>contracapa!Área_de_Impressão</vt:lpstr>
      <vt:lpstr>fontes!Área_de_Impressão</vt:lpstr>
      <vt:lpstr>introducao!Área_de_Impressão</vt:lpstr>
      <vt:lpstr>capa!topo</vt:lpstr>
    </vt:vector>
  </TitlesOfParts>
  <Company>DEEP</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Boletim Estatístico</dc:title>
  <dc:creator>GEP/MSSS</dc:creator>
  <cp:keywords/>
  <cp:lastModifiedBy>Teresa Feliciano</cp:lastModifiedBy>
  <cp:lastPrinted>2013-01-08T12:06:51Z</cp:lastPrinted>
  <dcterms:created xsi:type="dcterms:W3CDTF">2004-03-02T09:49:36Z</dcterms:created>
  <dcterms:modified xsi:type="dcterms:W3CDTF">2013-01-08T12:08:04Z</dcterms:modified>
</cp:coreProperties>
</file>